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el\Desktop\(220811)청년보좌역 직제 개정 관련\(220915)개정 훈령 제출(환노위)\"/>
    </mc:Choice>
  </mc:AlternateContent>
  <bookViews>
    <workbookView xWindow="0" yWindow="0" windowWidth="28800" windowHeight="12255" tabRatio="847"/>
  </bookViews>
  <sheets>
    <sheet name="1.총괄표" sheetId="53" r:id="rId1"/>
    <sheet name="2.본부" sheetId="52" r:id="rId2"/>
    <sheet name="3.지방관서" sheetId="55" r:id="rId3"/>
    <sheet name="4.노동위" sheetId="56" r:id="rId4"/>
  </sheets>
  <definedNames>
    <definedName name="_xlnm._FilterDatabase" localSheetId="0" hidden="1">'1.총괄표'!$A$4:$CF$15</definedName>
    <definedName name="_xlnm._FilterDatabase" localSheetId="1" hidden="1">'2.본부'!$A$4:$CC$86</definedName>
    <definedName name="_xlnm._FilterDatabase" localSheetId="2" hidden="1">'3.지방관서'!$A$4:$CN$557</definedName>
    <definedName name="_xlnm._FilterDatabase" localSheetId="3" hidden="1">'4.노동위'!$A$4:$CC$4</definedName>
    <definedName name="_xlnm.Print_Area" localSheetId="0">'1.총괄표'!$A$1:$CD$15</definedName>
    <definedName name="_xlnm.Print_Area" localSheetId="1">'2.본부'!$A$1:$CC$86</definedName>
    <definedName name="_xlnm.Print_Area" localSheetId="2">'3.지방관서'!$A$1:$CN$557</definedName>
    <definedName name="_xlnm.Print_Area" localSheetId="3">'4.노동위'!$A$1:$CC$50</definedName>
    <definedName name="_xlnm.Print_Titles" localSheetId="0">'1.총괄표'!$2:$4</definedName>
    <definedName name="_xlnm.Print_Titles" localSheetId="1">'2.본부'!$2:$4</definedName>
    <definedName name="_xlnm.Print_Titles" localSheetId="2">'3.지방관서'!#REF!</definedName>
  </definedNames>
  <calcPr calcId="162913"/>
  <fileRecoveryPr autoRecover="0"/>
</workbook>
</file>

<file path=xl/calcChain.xml><?xml version="1.0" encoding="utf-8"?>
<calcChain xmlns="http://schemas.openxmlformats.org/spreadsheetml/2006/main">
  <c r="G6" i="52" l="1"/>
  <c r="AT469" i="55" l="1"/>
  <c r="AT304" i="55"/>
  <c r="BQ428" i="55" l="1"/>
  <c r="BG428" i="55"/>
  <c r="AT428" i="55"/>
  <c r="AT427" i="55"/>
  <c r="AF427" i="55"/>
  <c r="BQ107" i="55"/>
  <c r="BG107" i="55"/>
  <c r="AT107" i="55"/>
  <c r="BQ106" i="55"/>
  <c r="AF106" i="55"/>
  <c r="BG106" i="55"/>
  <c r="AT106" i="55"/>
  <c r="BQ554" i="55" l="1"/>
  <c r="BQ548" i="55"/>
  <c r="AT548" i="55"/>
  <c r="BQ540" i="55"/>
  <c r="BQ528" i="55"/>
  <c r="BQ527" i="55"/>
  <c r="BG527" i="55"/>
  <c r="AT527" i="55"/>
  <c r="BQ517" i="55"/>
  <c r="BG517" i="55"/>
  <c r="AT517" i="55"/>
  <c r="AF517" i="55"/>
  <c r="BG502" i="55"/>
  <c r="BG500" i="55"/>
  <c r="BQ497" i="55"/>
  <c r="BG497" i="55"/>
  <c r="AT497" i="55"/>
  <c r="AF497" i="55"/>
  <c r="AT482" i="55"/>
  <c r="BG475" i="55"/>
  <c r="AT475" i="55"/>
  <c r="BG468" i="55"/>
  <c r="BG461" i="55"/>
  <c r="BQ448" i="55"/>
  <c r="BG448" i="55"/>
  <c r="AT448" i="55"/>
  <c r="BG431" i="55"/>
  <c r="AT431" i="55"/>
  <c r="AT415" i="55"/>
  <c r="BQ410" i="55"/>
  <c r="BG409" i="55"/>
  <c r="BG402" i="55"/>
  <c r="AT402" i="55"/>
  <c r="BQ391" i="55"/>
  <c r="BG390" i="55"/>
  <c r="AT390" i="55"/>
  <c r="BQ381" i="55"/>
  <c r="BG380" i="55"/>
  <c r="AT380" i="55"/>
  <c r="AF380" i="55"/>
  <c r="BG365" i="55"/>
  <c r="AT365" i="55"/>
  <c r="BG364" i="55"/>
  <c r="AT364" i="55"/>
  <c r="BG363" i="55"/>
  <c r="AT363" i="55"/>
  <c r="BG360" i="55"/>
  <c r="AF360" i="55"/>
  <c r="BQ347" i="55"/>
  <c r="BQ346" i="55"/>
  <c r="BG338" i="55"/>
  <c r="AT338" i="55"/>
  <c r="BG329" i="55"/>
  <c r="BG328" i="55"/>
  <c r="AT328" i="55"/>
  <c r="BQ315" i="55"/>
  <c r="BG315" i="55"/>
  <c r="AT315" i="55"/>
  <c r="BG305" i="55"/>
  <c r="AT305" i="55"/>
  <c r="BQ304" i="55"/>
  <c r="BG304" i="55"/>
  <c r="BQ298" i="55"/>
  <c r="BG298" i="55"/>
  <c r="AT298" i="55"/>
  <c r="BQ290" i="55"/>
  <c r="BG290" i="55"/>
  <c r="AT290" i="55"/>
  <c r="AF290" i="55"/>
  <c r="BQ275" i="55"/>
  <c r="BQ272" i="55"/>
  <c r="BG272" i="55"/>
  <c r="AT272" i="55"/>
  <c r="AF272" i="55"/>
  <c r="BG248" i="55"/>
  <c r="AT248" i="55"/>
  <c r="BG241" i="55"/>
  <c r="BG234" i="55"/>
  <c r="AT234" i="55"/>
  <c r="BG225" i="55"/>
  <c r="BG224" i="55"/>
  <c r="AT224" i="55"/>
  <c r="BQ214" i="55"/>
  <c r="AT214" i="55"/>
  <c r="BQ213" i="55" l="1"/>
  <c r="BG213" i="55"/>
  <c r="AT213" i="55"/>
  <c r="AT204" i="55"/>
  <c r="BQ203" i="55"/>
  <c r="BG203" i="55"/>
  <c r="AT203" i="55"/>
  <c r="AT190" i="55"/>
  <c r="BQ189" i="55"/>
  <c r="AT188" i="55"/>
  <c r="BQ187" i="55" l="1"/>
  <c r="BG187" i="55"/>
  <c r="AT187" i="55"/>
  <c r="AF187" i="55"/>
  <c r="BG173" i="55"/>
  <c r="BQ172" i="55"/>
  <c r="BG172" i="55"/>
  <c r="AT172" i="55"/>
  <c r="BQ171" i="55"/>
  <c r="BG171" i="55"/>
  <c r="AT171" i="55"/>
  <c r="AF171" i="55"/>
  <c r="BG161" i="55"/>
  <c r="AT161" i="55"/>
  <c r="BQ160" i="55"/>
  <c r="BG160" i="55"/>
  <c r="AT160" i="55"/>
  <c r="AF160" i="55"/>
  <c r="BQ147" i="55"/>
  <c r="BG146" i="55"/>
  <c r="AT146" i="55"/>
  <c r="BQ144" i="55"/>
  <c r="AT144" i="55"/>
  <c r="BG135" i="55"/>
  <c r="AT135" i="55"/>
  <c r="BQ134" i="55"/>
  <c r="BG134" i="55"/>
  <c r="AT134" i="55"/>
  <c r="AF134" i="55"/>
  <c r="BQ125" i="55"/>
  <c r="AT125" i="55"/>
  <c r="BQ124" i="55"/>
  <c r="BG124" i="55"/>
  <c r="AT124" i="55"/>
  <c r="AF124" i="55"/>
  <c r="BQ89" i="55"/>
  <c r="BG89" i="55"/>
  <c r="AT89" i="55"/>
  <c r="AF89" i="55"/>
  <c r="BQ78" i="55"/>
  <c r="BG78" i="55"/>
  <c r="AT78" i="55"/>
  <c r="AF78" i="55"/>
  <c r="BQ68" i="55"/>
  <c r="BG68" i="55"/>
  <c r="BQ67" i="55"/>
  <c r="BG67" i="55"/>
  <c r="AT67" i="55"/>
  <c r="BQ57" i="55"/>
  <c r="BG57" i="55"/>
  <c r="AT57" i="55"/>
  <c r="BQ46" i="55"/>
  <c r="BG46" i="55"/>
  <c r="AT46" i="55"/>
  <c r="AF46" i="55"/>
  <c r="BQ35" i="55"/>
  <c r="AT35" i="55"/>
  <c r="BG18" i="55"/>
  <c r="BG15" i="55"/>
  <c r="AT15" i="55"/>
  <c r="V36" i="52"/>
  <c r="CB16" i="52" l="1"/>
  <c r="CB15" i="52" s="1"/>
  <c r="CB11" i="52"/>
  <c r="CB8" i="52"/>
  <c r="CC12" i="53"/>
  <c r="CC11" i="53"/>
  <c r="CC10" i="53"/>
  <c r="CC9" i="53"/>
  <c r="CC8" i="53" l="1"/>
  <c r="CC7" i="53" s="1"/>
  <c r="CB5" i="52"/>
  <c r="CC6" i="53" s="1"/>
  <c r="CC5" i="53" l="1"/>
  <c r="H50" i="56"/>
  <c r="H49" i="56"/>
  <c r="H48" i="56"/>
  <c r="H47" i="56"/>
  <c r="H46" i="56"/>
  <c r="H45" i="56"/>
  <c r="H44" i="56"/>
  <c r="H43" i="56"/>
  <c r="H41" i="56"/>
  <c r="H40" i="56"/>
  <c r="H39" i="56"/>
  <c r="H37" i="56"/>
  <c r="H36" i="56"/>
  <c r="H35" i="56"/>
  <c r="H33" i="56"/>
  <c r="H32" i="56"/>
  <c r="H31" i="56"/>
  <c r="H29" i="56"/>
  <c r="H28" i="56"/>
  <c r="H27" i="56"/>
  <c r="H26" i="56"/>
  <c r="H24" i="56"/>
  <c r="H23" i="56"/>
  <c r="H22" i="56"/>
  <c r="H20" i="56"/>
  <c r="H19" i="56"/>
  <c r="H18" i="56"/>
  <c r="H17" i="56"/>
  <c r="H16" i="56"/>
  <c r="H15" i="56"/>
  <c r="H13" i="56"/>
  <c r="H12" i="56"/>
  <c r="H11" i="56"/>
  <c r="H10" i="56"/>
  <c r="H9" i="56"/>
  <c r="H8" i="56"/>
  <c r="H7" i="56"/>
  <c r="CC6" i="56"/>
  <c r="CC14" i="56"/>
  <c r="CC21" i="56"/>
  <c r="CC25" i="56"/>
  <c r="CC30" i="56"/>
  <c r="CC34" i="56"/>
  <c r="CC38" i="56"/>
  <c r="CC42" i="56"/>
  <c r="H557" i="55"/>
  <c r="H556" i="55"/>
  <c r="H555" i="55"/>
  <c r="H554" i="55"/>
  <c r="H551" i="55"/>
  <c r="H550" i="55"/>
  <c r="H549" i="55"/>
  <c r="H548" i="55"/>
  <c r="H545" i="55"/>
  <c r="H544" i="55"/>
  <c r="H543" i="55"/>
  <c r="H542" i="55"/>
  <c r="H541" i="55"/>
  <c r="H540" i="55"/>
  <c r="H537" i="55"/>
  <c r="H536" i="55"/>
  <c r="H534" i="55"/>
  <c r="H533" i="55"/>
  <c r="H532" i="55"/>
  <c r="H530" i="55"/>
  <c r="H529" i="55"/>
  <c r="H528" i="55"/>
  <c r="H527" i="55"/>
  <c r="H524" i="55"/>
  <c r="H523" i="55"/>
  <c r="H522" i="55"/>
  <c r="H520" i="55"/>
  <c r="H519" i="55"/>
  <c r="H518" i="55"/>
  <c r="H517" i="55"/>
  <c r="H514" i="55"/>
  <c r="H513" i="55"/>
  <c r="H512" i="55"/>
  <c r="H510" i="55"/>
  <c r="H509" i="55"/>
  <c r="H508" i="55"/>
  <c r="H507" i="55"/>
  <c r="H505" i="55"/>
  <c r="H504" i="55"/>
  <c r="H503" i="55"/>
  <c r="H502" i="55"/>
  <c r="H501" i="55"/>
  <c r="H500" i="55"/>
  <c r="H499" i="55"/>
  <c r="H498" i="55"/>
  <c r="H497" i="55"/>
  <c r="H496" i="55"/>
  <c r="H495" i="55"/>
  <c r="H487" i="55"/>
  <c r="H486" i="55"/>
  <c r="H485" i="55"/>
  <c r="H484" i="55"/>
  <c r="H483" i="55"/>
  <c r="H482" i="55"/>
  <c r="H479" i="55"/>
  <c r="H478" i="55"/>
  <c r="H477" i="55"/>
  <c r="H476" i="55"/>
  <c r="H475" i="55"/>
  <c r="H472" i="55"/>
  <c r="H471" i="55"/>
  <c r="H470" i="55"/>
  <c r="H469" i="55"/>
  <c r="H468" i="55"/>
  <c r="H465" i="55"/>
  <c r="H464" i="55"/>
  <c r="H463" i="55"/>
  <c r="H462" i="55"/>
  <c r="H461" i="55"/>
  <c r="H458" i="55"/>
  <c r="H457" i="55"/>
  <c r="H455" i="55"/>
  <c r="H454" i="55"/>
  <c r="H452" i="55"/>
  <c r="H451" i="55"/>
  <c r="H450" i="55"/>
  <c r="H449" i="55"/>
  <c r="H448" i="55"/>
  <c r="H445" i="55"/>
  <c r="H444" i="55"/>
  <c r="H443" i="55"/>
  <c r="H442" i="55"/>
  <c r="H440" i="55"/>
  <c r="H439" i="55"/>
  <c r="H438" i="55"/>
  <c r="H437" i="55"/>
  <c r="H436" i="55"/>
  <c r="H434" i="55"/>
  <c r="H433" i="55"/>
  <c r="H432" i="55"/>
  <c r="H431" i="55"/>
  <c r="H430" i="55"/>
  <c r="H429" i="55"/>
  <c r="H428" i="55"/>
  <c r="H427" i="55"/>
  <c r="H426" i="55"/>
  <c r="H425" i="55"/>
  <c r="H417" i="55"/>
  <c r="H416" i="55"/>
  <c r="H415" i="55"/>
  <c r="H412" i="55"/>
  <c r="H411" i="55"/>
  <c r="H410" i="55"/>
  <c r="H409" i="55"/>
  <c r="H406" i="55"/>
  <c r="H405" i="55"/>
  <c r="H404" i="55"/>
  <c r="H403" i="55"/>
  <c r="H402" i="55"/>
  <c r="H399" i="55"/>
  <c r="H398" i="55"/>
  <c r="H396" i="55"/>
  <c r="H395" i="55"/>
  <c r="H393" i="55"/>
  <c r="H392" i="55"/>
  <c r="H391" i="55"/>
  <c r="H390" i="55"/>
  <c r="H387" i="55"/>
  <c r="H386" i="55"/>
  <c r="H385" i="55"/>
  <c r="H383" i="55"/>
  <c r="H382" i="55"/>
  <c r="H381" i="55"/>
  <c r="H380" i="55"/>
  <c r="H377" i="55"/>
  <c r="H376" i="55"/>
  <c r="H375" i="55"/>
  <c r="H373" i="55"/>
  <c r="H372" i="55"/>
  <c r="H371" i="55"/>
  <c r="H370" i="55"/>
  <c r="H368" i="55"/>
  <c r="H367" i="55"/>
  <c r="H366" i="55"/>
  <c r="H365" i="55"/>
  <c r="H364" i="55"/>
  <c r="H363" i="55"/>
  <c r="H362" i="55"/>
  <c r="H361" i="55"/>
  <c r="H360" i="55"/>
  <c r="H359" i="55"/>
  <c r="H358" i="55"/>
  <c r="H350" i="55"/>
  <c r="H349" i="55"/>
  <c r="H348" i="55"/>
  <c r="H347" i="55"/>
  <c r="H346" i="55"/>
  <c r="H343" i="55"/>
  <c r="H342" i="55"/>
  <c r="H341" i="55"/>
  <c r="H340" i="55"/>
  <c r="H339" i="55"/>
  <c r="H338" i="55"/>
  <c r="H335" i="55"/>
  <c r="H334" i="55"/>
  <c r="H333" i="55"/>
  <c r="H331" i="55"/>
  <c r="H330" i="55"/>
  <c r="H329" i="55"/>
  <c r="H328" i="55"/>
  <c r="H325" i="55"/>
  <c r="H324" i="55"/>
  <c r="H322" i="55"/>
  <c r="H321" i="55"/>
  <c r="H320" i="55"/>
  <c r="H319" i="55"/>
  <c r="H317" i="55"/>
  <c r="H316" i="55"/>
  <c r="H315" i="55"/>
  <c r="H312" i="55"/>
  <c r="H311" i="55"/>
  <c r="H310" i="55"/>
  <c r="H309" i="55"/>
  <c r="H307" i="55"/>
  <c r="H306" i="55"/>
  <c r="H305" i="55"/>
  <c r="H304" i="55"/>
  <c r="H301" i="55"/>
  <c r="H300" i="55"/>
  <c r="H299" i="55"/>
  <c r="H298" i="55"/>
  <c r="H295" i="55"/>
  <c r="H294" i="55"/>
  <c r="H293" i="55"/>
  <c r="H291" i="55"/>
  <c r="H290" i="55"/>
  <c r="H287" i="55"/>
  <c r="H286" i="55"/>
  <c r="H285" i="55"/>
  <c r="H283" i="55"/>
  <c r="H282" i="55"/>
  <c r="H281" i="55"/>
  <c r="H280" i="55"/>
  <c r="H278" i="55"/>
  <c r="H277" i="55"/>
  <c r="H276" i="55"/>
  <c r="H275" i="55"/>
  <c r="H274" i="55"/>
  <c r="H273" i="55"/>
  <c r="H272" i="55"/>
  <c r="H271" i="55"/>
  <c r="H270" i="55"/>
  <c r="H262" i="55"/>
  <c r="H261" i="55"/>
  <c r="H260" i="55"/>
  <c r="H257" i="55"/>
  <c r="H256" i="55"/>
  <c r="H255" i="55"/>
  <c r="H254" i="55"/>
  <c r="H251" i="55"/>
  <c r="H250" i="55"/>
  <c r="H249" i="55"/>
  <c r="H248" i="55"/>
  <c r="H245" i="55"/>
  <c r="H244" i="55"/>
  <c r="H243" i="55"/>
  <c r="H242" i="55"/>
  <c r="H241" i="55"/>
  <c r="H238" i="55"/>
  <c r="H237" i="55"/>
  <c r="H236" i="55"/>
  <c r="H235" i="55"/>
  <c r="H234" i="55"/>
  <c r="H231" i="55"/>
  <c r="H230" i="55"/>
  <c r="H229" i="55"/>
  <c r="H227" i="55"/>
  <c r="H226" i="55"/>
  <c r="H225" i="55"/>
  <c r="H224" i="55"/>
  <c r="H221" i="55"/>
  <c r="H220" i="55"/>
  <c r="H219" i="55"/>
  <c r="H218" i="55"/>
  <c r="H216" i="55"/>
  <c r="H215" i="55"/>
  <c r="H214" i="55"/>
  <c r="H213" i="55"/>
  <c r="H210" i="55"/>
  <c r="H209" i="55"/>
  <c r="H208" i="55"/>
  <c r="H206" i="55"/>
  <c r="H205" i="55"/>
  <c r="H204" i="55"/>
  <c r="H203" i="55"/>
  <c r="H200" i="55"/>
  <c r="H199" i="55"/>
  <c r="H197" i="55"/>
  <c r="H196" i="55"/>
  <c r="H195" i="55"/>
  <c r="H194" i="55"/>
  <c r="H192" i="55"/>
  <c r="H191" i="55"/>
  <c r="H190" i="55"/>
  <c r="H189" i="55"/>
  <c r="H188" i="55"/>
  <c r="H187" i="55"/>
  <c r="H184" i="55"/>
  <c r="H183" i="55"/>
  <c r="H182" i="55"/>
  <c r="H180" i="55"/>
  <c r="H179" i="55"/>
  <c r="H178" i="55"/>
  <c r="H177" i="55"/>
  <c r="H175" i="55"/>
  <c r="H174" i="55"/>
  <c r="H173" i="55"/>
  <c r="H172" i="55"/>
  <c r="H171" i="55"/>
  <c r="H168" i="55"/>
  <c r="H167" i="55"/>
  <c r="H166" i="55"/>
  <c r="H165" i="55"/>
  <c r="H163" i="55"/>
  <c r="H162" i="55"/>
  <c r="H161" i="55"/>
  <c r="H160" i="55"/>
  <c r="H157" i="55"/>
  <c r="H156" i="55"/>
  <c r="H154" i="55"/>
  <c r="H153" i="55"/>
  <c r="H152" i="55"/>
  <c r="H150" i="55"/>
  <c r="H149" i="55"/>
  <c r="H148" i="55"/>
  <c r="H147" i="55"/>
  <c r="H146" i="55"/>
  <c r="H145" i="55"/>
  <c r="H144" i="55"/>
  <c r="H141" i="55"/>
  <c r="H140" i="55"/>
  <c r="H139" i="55"/>
  <c r="H138" i="55"/>
  <c r="H136" i="55"/>
  <c r="H135" i="55"/>
  <c r="H134" i="55"/>
  <c r="H131" i="55"/>
  <c r="H130" i="55"/>
  <c r="H129" i="55"/>
  <c r="H128" i="55"/>
  <c r="H126" i="55"/>
  <c r="H125" i="55"/>
  <c r="H124" i="55"/>
  <c r="H121" i="55"/>
  <c r="H120" i="55"/>
  <c r="H119" i="55"/>
  <c r="H117" i="55"/>
  <c r="H116" i="55"/>
  <c r="H115" i="55"/>
  <c r="H114" i="55"/>
  <c r="H112" i="55"/>
  <c r="H111" i="55"/>
  <c r="H110" i="55"/>
  <c r="H109" i="55"/>
  <c r="H108" i="55"/>
  <c r="H107" i="55"/>
  <c r="H106" i="55"/>
  <c r="H105" i="55"/>
  <c r="H104" i="55"/>
  <c r="H96" i="55"/>
  <c r="H95" i="55"/>
  <c r="H94" i="55"/>
  <c r="H93" i="55"/>
  <c r="H91" i="55"/>
  <c r="H90" i="55"/>
  <c r="H89" i="55"/>
  <c r="H86" i="55"/>
  <c r="H85" i="55"/>
  <c r="H84" i="55"/>
  <c r="H83" i="55"/>
  <c r="H81" i="55"/>
  <c r="H80" i="55"/>
  <c r="H79" i="55"/>
  <c r="H78" i="55"/>
  <c r="H75" i="55"/>
  <c r="H74" i="55"/>
  <c r="H73" i="55"/>
  <c r="H72" i="55"/>
  <c r="H70" i="55"/>
  <c r="H69" i="55"/>
  <c r="H68" i="55"/>
  <c r="H67" i="55"/>
  <c r="H64" i="55"/>
  <c r="H63" i="55"/>
  <c r="H62" i="55"/>
  <c r="H61" i="55"/>
  <c r="H59" i="55"/>
  <c r="H58" i="55"/>
  <c r="H57" i="55"/>
  <c r="H54" i="55"/>
  <c r="H53" i="55"/>
  <c r="H52" i="55"/>
  <c r="H51" i="55"/>
  <c r="H49" i="55"/>
  <c r="H48" i="55"/>
  <c r="H47" i="55"/>
  <c r="H46" i="55"/>
  <c r="H43" i="55"/>
  <c r="H42" i="55"/>
  <c r="H41" i="55"/>
  <c r="H40" i="55"/>
  <c r="H39" i="55"/>
  <c r="H37" i="55"/>
  <c r="H36" i="55"/>
  <c r="H35" i="55"/>
  <c r="H32" i="55"/>
  <c r="H31" i="55"/>
  <c r="H30" i="55"/>
  <c r="H28" i="55"/>
  <c r="H27" i="55"/>
  <c r="H26" i="55"/>
  <c r="H25" i="55"/>
  <c r="H24" i="55"/>
  <c r="H23" i="55"/>
  <c r="H21" i="55"/>
  <c r="H20" i="55"/>
  <c r="H19" i="55"/>
  <c r="H18" i="55"/>
  <c r="H17" i="55"/>
  <c r="H16" i="55"/>
  <c r="H15" i="55"/>
  <c r="H14" i="55"/>
  <c r="H13" i="55"/>
  <c r="CC12" i="55"/>
  <c r="CC11" i="55" s="1"/>
  <c r="CC22" i="55"/>
  <c r="CC29" i="55"/>
  <c r="CC9" i="55" s="1"/>
  <c r="CC34" i="55"/>
  <c r="CC38" i="55"/>
  <c r="CC45" i="55"/>
  <c r="CC50" i="55"/>
  <c r="CC44" i="55" s="1"/>
  <c r="CC56" i="55"/>
  <c r="CC60" i="55"/>
  <c r="CC66" i="55"/>
  <c r="CC71" i="55"/>
  <c r="CC77" i="55"/>
  <c r="CC82" i="55"/>
  <c r="CC88" i="55"/>
  <c r="CC92" i="55"/>
  <c r="CC87" i="55" s="1"/>
  <c r="CC103" i="55"/>
  <c r="CC102" i="55" s="1"/>
  <c r="CC113" i="55"/>
  <c r="CC118" i="55"/>
  <c r="CC123" i="55"/>
  <c r="CC127" i="55"/>
  <c r="CC133" i="55"/>
  <c r="CC137" i="55"/>
  <c r="CC143" i="55"/>
  <c r="CC151" i="55"/>
  <c r="CC155" i="55"/>
  <c r="CC159" i="55"/>
  <c r="CC164" i="55"/>
  <c r="CC158" i="55" s="1"/>
  <c r="CC170" i="55"/>
  <c r="CC176" i="55"/>
  <c r="CC181" i="55"/>
  <c r="CC186" i="55"/>
  <c r="CC193" i="55"/>
  <c r="CC198" i="55"/>
  <c r="CC202" i="55"/>
  <c r="CC207" i="55"/>
  <c r="CC212" i="55"/>
  <c r="CC217" i="55"/>
  <c r="CC223" i="55"/>
  <c r="CC228" i="55"/>
  <c r="CC233" i="55"/>
  <c r="CC232" i="55" s="1"/>
  <c r="CC240" i="55"/>
  <c r="CC239" i="55" s="1"/>
  <c r="CC247" i="55"/>
  <c r="CC246" i="55" s="1"/>
  <c r="CC253" i="55"/>
  <c r="CC252" i="55" s="1"/>
  <c r="CC259" i="55"/>
  <c r="CC258" i="55" s="1"/>
  <c r="CC269" i="55"/>
  <c r="CC268" i="55" s="1"/>
  <c r="CC279" i="55"/>
  <c r="CC284" i="55"/>
  <c r="CC289" i="55"/>
  <c r="CC292" i="55"/>
  <c r="CC297" i="55"/>
  <c r="CC296" i="55" s="1"/>
  <c r="CC303" i="55"/>
  <c r="CC308" i="55"/>
  <c r="CC314" i="55"/>
  <c r="CC318" i="55"/>
  <c r="CC323" i="55"/>
  <c r="CC327" i="55"/>
  <c r="CC332" i="55"/>
  <c r="CC337" i="55"/>
  <c r="CC336" i="55" s="1"/>
  <c r="CC345" i="55"/>
  <c r="CC344" i="55" s="1"/>
  <c r="CC357" i="55"/>
  <c r="CC356" i="55" s="1"/>
  <c r="CC369" i="55"/>
  <c r="CC374" i="55"/>
  <c r="CC379" i="55"/>
  <c r="CC384" i="55"/>
  <c r="CC389" i="55"/>
  <c r="CC394" i="55"/>
  <c r="CC397" i="55"/>
  <c r="CC401" i="55"/>
  <c r="CC400" i="55" s="1"/>
  <c r="CC408" i="55"/>
  <c r="CC407" i="55" s="1"/>
  <c r="CC414" i="55"/>
  <c r="CC413" i="55" s="1"/>
  <c r="CC424" i="55"/>
  <c r="CC423" i="55" s="1"/>
  <c r="CC435" i="55"/>
  <c r="CC441" i="55"/>
  <c r="CC447" i="55"/>
  <c r="CC453" i="55"/>
  <c r="CC456" i="55"/>
  <c r="CC460" i="55"/>
  <c r="CC459" i="55" s="1"/>
  <c r="CC467" i="55"/>
  <c r="CC466" i="55" s="1"/>
  <c r="CC474" i="55"/>
  <c r="CC473" i="55" s="1"/>
  <c r="CC481" i="55"/>
  <c r="CC480" i="55" s="1"/>
  <c r="CC494" i="55"/>
  <c r="CC493" i="55" s="1"/>
  <c r="CC506" i="55"/>
  <c r="CC511" i="55"/>
  <c r="CC516" i="55"/>
  <c r="CC521" i="55"/>
  <c r="CC526" i="55"/>
  <c r="CC531" i="55"/>
  <c r="CC535" i="55"/>
  <c r="CC539" i="55"/>
  <c r="CC538" i="55" s="1"/>
  <c r="CC547" i="55"/>
  <c r="CC546" i="55" s="1"/>
  <c r="CC553" i="55"/>
  <c r="CC552" i="55" s="1"/>
  <c r="I15" i="53"/>
  <c r="I14" i="53"/>
  <c r="I13" i="53"/>
  <c r="H86" i="52"/>
  <c r="H85" i="52"/>
  <c r="H84" i="52"/>
  <c r="H83" i="52"/>
  <c r="H82" i="52"/>
  <c r="H80" i="52"/>
  <c r="H79" i="52"/>
  <c r="H78" i="52"/>
  <c r="H77" i="52"/>
  <c r="H76" i="52"/>
  <c r="H73" i="52"/>
  <c r="H72" i="52"/>
  <c r="H70" i="52"/>
  <c r="H69" i="52"/>
  <c r="H67" i="52"/>
  <c r="H66" i="52"/>
  <c r="H65" i="52"/>
  <c r="H63" i="52"/>
  <c r="H62" i="52"/>
  <c r="H61" i="52"/>
  <c r="H58" i="52"/>
  <c r="H57" i="52"/>
  <c r="H56" i="52"/>
  <c r="H55" i="52"/>
  <c r="H53" i="52"/>
  <c r="H52" i="52"/>
  <c r="H51" i="52"/>
  <c r="H49" i="52"/>
  <c r="H48" i="52"/>
  <c r="H47" i="52"/>
  <c r="H46" i="52"/>
  <c r="H44" i="52"/>
  <c r="H43" i="52"/>
  <c r="H42" i="52"/>
  <c r="H41" i="52"/>
  <c r="H39" i="52"/>
  <c r="H38" i="52"/>
  <c r="H37" i="52"/>
  <c r="H36" i="52"/>
  <c r="H35" i="52"/>
  <c r="H34" i="52"/>
  <c r="H33" i="52"/>
  <c r="H31" i="52"/>
  <c r="H30" i="52"/>
  <c r="H29" i="52"/>
  <c r="H26" i="52"/>
  <c r="H25" i="52"/>
  <c r="H24" i="52"/>
  <c r="H22" i="52"/>
  <c r="H21" i="52"/>
  <c r="H20" i="52"/>
  <c r="H19" i="52"/>
  <c r="H18" i="52"/>
  <c r="H17" i="52"/>
  <c r="H14" i="52"/>
  <c r="H13" i="52"/>
  <c r="H12" i="52"/>
  <c r="H10" i="52"/>
  <c r="H9" i="52"/>
  <c r="H7" i="52"/>
  <c r="H6" i="52"/>
  <c r="CC8" i="52"/>
  <c r="CC11" i="52"/>
  <c r="CC16" i="52"/>
  <c r="CC23" i="52"/>
  <c r="CC28" i="52"/>
  <c r="CC32" i="52"/>
  <c r="CC40" i="52"/>
  <c r="CC50" i="52"/>
  <c r="CC45" i="52" s="1"/>
  <c r="CC54" i="52"/>
  <c r="CC60" i="52"/>
  <c r="CC64" i="52"/>
  <c r="CC68" i="52"/>
  <c r="CC71" i="52"/>
  <c r="CC75" i="52"/>
  <c r="CC81" i="52"/>
  <c r="CC74" i="52" l="1"/>
  <c r="CC142" i="55"/>
  <c r="CC101" i="55"/>
  <c r="CC515" i="55"/>
  <c r="CC211" i="55"/>
  <c r="CC76" i="55"/>
  <c r="CC15" i="52"/>
  <c r="CC59" i="52"/>
  <c r="CC492" i="55"/>
  <c r="CC378" i="55"/>
  <c r="CC302" i="55"/>
  <c r="CC491" i="55"/>
  <c r="CC420" i="55"/>
  <c r="CC132" i="55"/>
  <c r="CC65" i="55"/>
  <c r="CC288" i="55"/>
  <c r="CC490" i="55"/>
  <c r="CC265" i="55"/>
  <c r="CC5" i="56"/>
  <c r="CD12" i="53" s="1"/>
  <c r="CC27" i="52"/>
  <c r="CC446" i="55"/>
  <c r="CC326" i="55"/>
  <c r="CC169" i="55"/>
  <c r="CC55" i="55"/>
  <c r="CC33" i="55"/>
  <c r="CC421" i="55"/>
  <c r="CC185" i="55"/>
  <c r="CC99" i="55"/>
  <c r="CC222" i="55"/>
  <c r="CC201" i="55"/>
  <c r="CC122" i="55"/>
  <c r="CC100" i="55"/>
  <c r="CC525" i="55"/>
  <c r="CC313" i="55"/>
  <c r="CC266" i="55"/>
  <c r="CC388" i="55"/>
  <c r="CC354" i="55"/>
  <c r="CC355" i="55"/>
  <c r="CC352" i="55"/>
  <c r="CC419" i="55"/>
  <c r="CC422" i="55"/>
  <c r="CC267" i="55"/>
  <c r="CC264" i="55"/>
  <c r="CC10" i="55"/>
  <c r="CC7" i="55"/>
  <c r="CC353" i="55"/>
  <c r="CC8" i="55"/>
  <c r="CC489" i="55"/>
  <c r="CC98" i="55"/>
  <c r="CC5" i="52" l="1"/>
  <c r="CD6" i="53" s="1"/>
  <c r="CD11" i="53"/>
  <c r="CC418" i="55"/>
  <c r="CC263" i="55"/>
  <c r="CC488" i="55"/>
  <c r="CC97" i="55"/>
  <c r="CC351" i="55"/>
  <c r="CC6" i="55"/>
  <c r="CD9" i="53"/>
  <c r="CD10" i="53"/>
  <c r="CC5" i="55" l="1"/>
  <c r="CD8" i="53"/>
  <c r="CD7" i="53" l="1"/>
  <c r="B31" i="55"/>
  <c r="B32" i="55"/>
  <c r="CD5" i="53" l="1"/>
  <c r="AS456" i="55"/>
  <c r="AS198" i="55" l="1"/>
  <c r="AU198" i="55"/>
  <c r="AW198" i="55"/>
  <c r="AV198" i="55"/>
  <c r="BE198" i="55"/>
  <c r="AX198" i="55"/>
  <c r="AT198" i="55"/>
  <c r="AY198" i="55"/>
  <c r="BA198" i="55"/>
  <c r="BB198" i="55"/>
  <c r="R379" i="55" l="1"/>
  <c r="T379" i="55"/>
  <c r="T378" i="55" s="1"/>
  <c r="U379" i="55"/>
  <c r="S379" i="55"/>
  <c r="V379" i="55"/>
  <c r="X379" i="55"/>
  <c r="W379" i="55"/>
  <c r="Y379" i="55"/>
  <c r="BX42" i="56" l="1"/>
  <c r="BX38" i="56"/>
  <c r="BX34" i="56"/>
  <c r="BX30" i="56"/>
  <c r="BX25" i="56"/>
  <c r="BX21" i="56"/>
  <c r="BX14" i="56"/>
  <c r="BX6" i="56"/>
  <c r="BX553" i="55"/>
  <c r="BX552" i="55" s="1"/>
  <c r="BX547" i="55"/>
  <c r="BX546" i="55" s="1"/>
  <c r="BX539" i="55"/>
  <c r="BX538" i="55" s="1"/>
  <c r="BX535" i="55"/>
  <c r="BX531" i="55"/>
  <c r="BX526" i="55"/>
  <c r="BX521" i="55"/>
  <c r="BX516" i="55"/>
  <c r="BX511" i="55"/>
  <c r="BX506" i="55"/>
  <c r="BX494" i="55"/>
  <c r="BX493" i="55" s="1"/>
  <c r="BX481" i="55"/>
  <c r="BX480" i="55" s="1"/>
  <c r="BX474" i="55"/>
  <c r="BX473" i="55" s="1"/>
  <c r="BX467" i="55"/>
  <c r="BX466" i="55" s="1"/>
  <c r="BX460" i="55"/>
  <c r="BX459" i="55" s="1"/>
  <c r="BX456" i="55"/>
  <c r="BX453" i="55"/>
  <c r="BX447" i="55"/>
  <c r="BX441" i="55"/>
  <c r="BX435" i="55"/>
  <c r="BX424" i="55"/>
  <c r="BX423" i="55" s="1"/>
  <c r="BX414" i="55"/>
  <c r="BX413" i="55" s="1"/>
  <c r="BX408" i="55"/>
  <c r="BX407" i="55" s="1"/>
  <c r="BX401" i="55"/>
  <c r="BX400" i="55" s="1"/>
  <c r="BX397" i="55"/>
  <c r="BX394" i="55"/>
  <c r="BX389" i="55"/>
  <c r="BX384" i="55"/>
  <c r="BX379" i="55"/>
  <c r="BX374" i="55"/>
  <c r="BX369" i="55"/>
  <c r="BX357" i="55"/>
  <c r="BX356" i="55" s="1"/>
  <c r="BX345" i="55"/>
  <c r="BX344" i="55" s="1"/>
  <c r="BX337" i="55"/>
  <c r="BX336" i="55" s="1"/>
  <c r="BX332" i="55"/>
  <c r="BX327" i="55"/>
  <c r="BX323" i="55"/>
  <c r="BX318" i="55"/>
  <c r="BX314" i="55"/>
  <c r="BX308" i="55"/>
  <c r="BX303" i="55"/>
  <c r="BX297" i="55"/>
  <c r="BX296" i="55" s="1"/>
  <c r="BX292" i="55"/>
  <c r="BX289" i="55"/>
  <c r="BX284" i="55"/>
  <c r="BX279" i="55"/>
  <c r="BX269" i="55"/>
  <c r="BX268" i="55" s="1"/>
  <c r="BX259" i="55"/>
  <c r="BX258" i="55" s="1"/>
  <c r="BX253" i="55"/>
  <c r="BX252" i="55" s="1"/>
  <c r="BX247" i="55"/>
  <c r="BX246" i="55" s="1"/>
  <c r="BX240" i="55"/>
  <c r="BX239" i="55" s="1"/>
  <c r="BX233" i="55"/>
  <c r="BX232" i="55" s="1"/>
  <c r="BX228" i="55"/>
  <c r="BX223" i="55"/>
  <c r="BX217" i="55"/>
  <c r="BX212" i="55"/>
  <c r="BX207" i="55"/>
  <c r="BX202" i="55"/>
  <c r="BX198" i="55"/>
  <c r="BX193" i="55"/>
  <c r="BX186" i="55"/>
  <c r="BX181" i="55"/>
  <c r="BX176" i="55"/>
  <c r="BX170" i="55"/>
  <c r="BX164" i="55"/>
  <c r="BX159" i="55"/>
  <c r="BX155" i="55"/>
  <c r="BX151" i="55"/>
  <c r="BX143" i="55"/>
  <c r="BX137" i="55"/>
  <c r="BX133" i="55"/>
  <c r="BX127" i="55"/>
  <c r="BX123" i="55"/>
  <c r="BX118" i="55"/>
  <c r="BX113" i="55"/>
  <c r="BX103" i="55"/>
  <c r="BX102" i="55" s="1"/>
  <c r="BX92" i="55"/>
  <c r="BX88" i="55"/>
  <c r="BX82" i="55"/>
  <c r="BX77" i="55"/>
  <c r="BX71" i="55"/>
  <c r="BX66" i="55"/>
  <c r="BX60" i="55"/>
  <c r="BX56" i="55"/>
  <c r="BX50" i="55"/>
  <c r="BX45" i="55"/>
  <c r="BX38" i="55"/>
  <c r="BX34" i="55"/>
  <c r="BX29" i="55"/>
  <c r="BX9" i="55" s="1"/>
  <c r="BX22" i="55"/>
  <c r="BX12" i="55"/>
  <c r="BX11" i="55" s="1"/>
  <c r="J81" i="52"/>
  <c r="K81" i="52"/>
  <c r="L81" i="52"/>
  <c r="M81" i="52"/>
  <c r="N81" i="52"/>
  <c r="O81" i="52"/>
  <c r="P81" i="52"/>
  <c r="Q81" i="52"/>
  <c r="R81" i="52"/>
  <c r="T81" i="52"/>
  <c r="U81" i="52"/>
  <c r="S81" i="52"/>
  <c r="V81" i="52"/>
  <c r="X81" i="52"/>
  <c r="W81" i="52"/>
  <c r="Y81" i="52"/>
  <c r="Z81" i="52"/>
  <c r="AD81" i="52"/>
  <c r="AB81" i="52"/>
  <c r="AC81" i="52"/>
  <c r="AA81" i="52"/>
  <c r="AE81" i="52"/>
  <c r="AG81" i="52"/>
  <c r="AI81" i="52"/>
  <c r="AH81" i="52"/>
  <c r="AR81" i="52"/>
  <c r="AJ81" i="52"/>
  <c r="AF81" i="52"/>
  <c r="AK81" i="52"/>
  <c r="AM81" i="52"/>
  <c r="AN81" i="52"/>
  <c r="AO81" i="52"/>
  <c r="AP81" i="52"/>
  <c r="AQ81" i="52"/>
  <c r="AL81" i="52"/>
  <c r="AS81" i="52"/>
  <c r="AU81" i="52"/>
  <c r="AW81" i="52"/>
  <c r="AV81" i="52"/>
  <c r="BE81" i="52"/>
  <c r="AX81" i="52"/>
  <c r="AT81" i="52"/>
  <c r="AY81" i="52"/>
  <c r="BA81" i="52"/>
  <c r="BB81" i="52"/>
  <c r="BC81" i="52"/>
  <c r="BD81" i="52"/>
  <c r="AZ81" i="52"/>
  <c r="BF81" i="52"/>
  <c r="BI81" i="52"/>
  <c r="BM81" i="52"/>
  <c r="BN81" i="52"/>
  <c r="BG81" i="52"/>
  <c r="BH81" i="52"/>
  <c r="BK81" i="52"/>
  <c r="BL81" i="52"/>
  <c r="BO81" i="52"/>
  <c r="BJ81" i="52"/>
  <c r="BP81" i="52"/>
  <c r="BS81" i="52"/>
  <c r="BT81" i="52"/>
  <c r="BQ81" i="52"/>
  <c r="BR81" i="52"/>
  <c r="BU81" i="52"/>
  <c r="BV81" i="52"/>
  <c r="BW81" i="52"/>
  <c r="BX81" i="52"/>
  <c r="BX74" i="52" s="1"/>
  <c r="BX5" i="52" s="1"/>
  <c r="BY6" i="53" s="1"/>
  <c r="BY5" i="53" s="1"/>
  <c r="BY81" i="52"/>
  <c r="BZ81" i="52"/>
  <c r="CA81" i="52"/>
  <c r="I81" i="52"/>
  <c r="D81" i="52"/>
  <c r="E81" i="52"/>
  <c r="F81" i="52"/>
  <c r="G81" i="52"/>
  <c r="C81" i="52"/>
  <c r="J75" i="52"/>
  <c r="J74" i="52" s="1"/>
  <c r="K75" i="52"/>
  <c r="K74" i="52" s="1"/>
  <c r="L75" i="52"/>
  <c r="L74" i="52" s="1"/>
  <c r="M75" i="52"/>
  <c r="N75" i="52"/>
  <c r="O75" i="52"/>
  <c r="O74" i="52" s="1"/>
  <c r="P75" i="52"/>
  <c r="P74" i="52" s="1"/>
  <c r="Q75" i="52"/>
  <c r="R75" i="52"/>
  <c r="R74" i="52" s="1"/>
  <c r="T75" i="52"/>
  <c r="U75" i="52"/>
  <c r="U74" i="52" s="1"/>
  <c r="S75" i="52"/>
  <c r="V75" i="52"/>
  <c r="V74" i="52" s="1"/>
  <c r="X75" i="52"/>
  <c r="X74" i="52" s="1"/>
  <c r="W75" i="52"/>
  <c r="W74" i="52" s="1"/>
  <c r="Y75" i="52"/>
  <c r="Z75" i="52"/>
  <c r="Z74" i="52" s="1"/>
  <c r="AD75" i="52"/>
  <c r="AD74" i="52" s="1"/>
  <c r="AB75" i="52"/>
  <c r="AB74" i="52" s="1"/>
  <c r="AC75" i="52"/>
  <c r="AA75" i="52"/>
  <c r="AA74" i="52" s="1"/>
  <c r="AE75" i="52"/>
  <c r="AE74" i="52" s="1"/>
  <c r="AG75" i="52"/>
  <c r="AG74" i="52" s="1"/>
  <c r="AI75" i="52"/>
  <c r="AH75" i="52"/>
  <c r="AR75" i="52"/>
  <c r="AR74" i="52" s="1"/>
  <c r="AJ75" i="52"/>
  <c r="AJ74" i="52" s="1"/>
  <c r="AF75" i="52"/>
  <c r="AK75" i="52"/>
  <c r="AK74" i="52" s="1"/>
  <c r="AM75" i="52"/>
  <c r="AM74" i="52" s="1"/>
  <c r="AN75" i="52"/>
  <c r="AN74" i="52" s="1"/>
  <c r="AO75" i="52"/>
  <c r="AP75" i="52"/>
  <c r="AP74" i="52" s="1"/>
  <c r="AQ75" i="52"/>
  <c r="AQ74" i="52" s="1"/>
  <c r="AL75" i="52"/>
  <c r="AL74" i="52" s="1"/>
  <c r="AS75" i="52"/>
  <c r="AU75" i="52"/>
  <c r="AU74" i="52" s="1"/>
  <c r="AW75" i="52"/>
  <c r="AW74" i="52" s="1"/>
  <c r="AV75" i="52"/>
  <c r="AV74" i="52" s="1"/>
  <c r="BE75" i="52"/>
  <c r="AX75" i="52"/>
  <c r="AX74" i="52" s="1"/>
  <c r="AT75" i="52"/>
  <c r="AT74" i="52" s="1"/>
  <c r="AY75" i="52"/>
  <c r="AY74" i="52" s="1"/>
  <c r="BA75" i="52"/>
  <c r="BB75" i="52"/>
  <c r="BC75" i="52"/>
  <c r="BC74" i="52" s="1"/>
  <c r="BD75" i="52"/>
  <c r="BD74" i="52" s="1"/>
  <c r="AZ75" i="52"/>
  <c r="BF75" i="52"/>
  <c r="BF74" i="52" s="1"/>
  <c r="BI75" i="52"/>
  <c r="BI74" i="52" s="1"/>
  <c r="BM75" i="52"/>
  <c r="BM74" i="52" s="1"/>
  <c r="BN75" i="52"/>
  <c r="BN74" i="52" s="1"/>
  <c r="BG75" i="52"/>
  <c r="BG74" i="52" s="1"/>
  <c r="BH75" i="52"/>
  <c r="BH74" i="52" s="1"/>
  <c r="BK75" i="52"/>
  <c r="BK74" i="52" s="1"/>
  <c r="BL75" i="52"/>
  <c r="BO75" i="52"/>
  <c r="BO74" i="52" s="1"/>
  <c r="BJ75" i="52"/>
  <c r="BJ74" i="52" s="1"/>
  <c r="BP75" i="52"/>
  <c r="BP74" i="52" s="1"/>
  <c r="BS75" i="52"/>
  <c r="BT75" i="52"/>
  <c r="BT74" i="52" s="1"/>
  <c r="BQ75" i="52"/>
  <c r="BQ74" i="52" s="1"/>
  <c r="BR75" i="52"/>
  <c r="BR74" i="52" s="1"/>
  <c r="BU75" i="52"/>
  <c r="BV75" i="52"/>
  <c r="BV74" i="52" s="1"/>
  <c r="BW75" i="52"/>
  <c r="BW74" i="52" s="1"/>
  <c r="BY75" i="52"/>
  <c r="BZ75" i="52"/>
  <c r="CA75" i="52"/>
  <c r="CA74" i="52" s="1"/>
  <c r="I75" i="52"/>
  <c r="D75" i="52"/>
  <c r="E75" i="52"/>
  <c r="F75" i="52"/>
  <c r="F74" i="52" s="1"/>
  <c r="G75" i="52"/>
  <c r="C75" i="52"/>
  <c r="B82" i="52"/>
  <c r="B83" i="52"/>
  <c r="B84" i="52"/>
  <c r="B85" i="52"/>
  <c r="B86" i="52"/>
  <c r="J535" i="55"/>
  <c r="K535" i="55"/>
  <c r="L535" i="55"/>
  <c r="M535" i="55"/>
  <c r="N535" i="55"/>
  <c r="O535" i="55"/>
  <c r="P535" i="55"/>
  <c r="Q535" i="55"/>
  <c r="R535" i="55"/>
  <c r="T535" i="55"/>
  <c r="U535" i="55"/>
  <c r="S535" i="55"/>
  <c r="V535" i="55"/>
  <c r="X535" i="55"/>
  <c r="W535" i="55"/>
  <c r="Y535" i="55"/>
  <c r="Z535" i="55"/>
  <c r="AD535" i="55"/>
  <c r="AB535" i="55"/>
  <c r="AC535" i="55"/>
  <c r="AA535" i="55"/>
  <c r="AE535" i="55"/>
  <c r="AG535" i="55"/>
  <c r="AI535" i="55"/>
  <c r="AH535" i="55"/>
  <c r="AR535" i="55"/>
  <c r="AJ535" i="55"/>
  <c r="AF535" i="55"/>
  <c r="AK535" i="55"/>
  <c r="AM535" i="55"/>
  <c r="AN535" i="55"/>
  <c r="AO535" i="55"/>
  <c r="AP535" i="55"/>
  <c r="AQ535" i="55"/>
  <c r="AL535" i="55"/>
  <c r="AS535" i="55"/>
  <c r="AU535" i="55"/>
  <c r="AW535" i="55"/>
  <c r="AV535" i="55"/>
  <c r="BE535" i="55"/>
  <c r="AX535" i="55"/>
  <c r="AT535" i="55"/>
  <c r="AY535" i="55"/>
  <c r="BA535" i="55"/>
  <c r="BB535" i="55"/>
  <c r="BC535" i="55"/>
  <c r="BD535" i="55"/>
  <c r="AZ535" i="55"/>
  <c r="BF535" i="55"/>
  <c r="BI535" i="55"/>
  <c r="BM535" i="55"/>
  <c r="BN535" i="55"/>
  <c r="BG535" i="55"/>
  <c r="BH535" i="55"/>
  <c r="BK535" i="55"/>
  <c r="BL535" i="55"/>
  <c r="BO535" i="55"/>
  <c r="BJ535" i="55"/>
  <c r="BP535" i="55"/>
  <c r="BS535" i="55"/>
  <c r="BT535" i="55"/>
  <c r="BQ535" i="55"/>
  <c r="BR535" i="55"/>
  <c r="BU535" i="55"/>
  <c r="BV535" i="55"/>
  <c r="BW535" i="55"/>
  <c r="BY535" i="55"/>
  <c r="BZ535" i="55"/>
  <c r="CA535" i="55"/>
  <c r="I535" i="55"/>
  <c r="D535" i="55"/>
  <c r="E535" i="55"/>
  <c r="F535" i="55"/>
  <c r="G535" i="55"/>
  <c r="C535" i="55"/>
  <c r="B536" i="55"/>
  <c r="B537" i="55"/>
  <c r="N74" i="52" l="1"/>
  <c r="BX446" i="55"/>
  <c r="BX525" i="55"/>
  <c r="BX76" i="55"/>
  <c r="BX267" i="55"/>
  <c r="BX492" i="55"/>
  <c r="BZ74" i="52"/>
  <c r="BY74" i="52"/>
  <c r="BX44" i="55"/>
  <c r="AI74" i="52"/>
  <c r="S74" i="52"/>
  <c r="BU74" i="52"/>
  <c r="BS74" i="52"/>
  <c r="BL74" i="52"/>
  <c r="AZ74" i="52"/>
  <c r="BA74" i="52"/>
  <c r="BE74" i="52"/>
  <c r="AF74" i="52"/>
  <c r="AC74" i="52"/>
  <c r="Q74" i="52"/>
  <c r="BX65" i="55"/>
  <c r="I74" i="52"/>
  <c r="H81" i="52"/>
  <c r="B81" i="52" s="1"/>
  <c r="BX33" i="55"/>
  <c r="BX378" i="55"/>
  <c r="BX388" i="55"/>
  <c r="BX422" i="55"/>
  <c r="BX5" i="56"/>
  <c r="H75" i="52"/>
  <c r="BX10" i="55"/>
  <c r="BX355" i="55"/>
  <c r="H535" i="55"/>
  <c r="B535" i="55" s="1"/>
  <c r="BX491" i="55"/>
  <c r="BX55" i="55"/>
  <c r="BX419" i="55"/>
  <c r="BX142" i="55"/>
  <c r="BX353" i="55"/>
  <c r="BX87" i="55"/>
  <c r="BX158" i="55"/>
  <c r="BX201" i="55"/>
  <c r="BX420" i="55"/>
  <c r="BX421" i="55"/>
  <c r="BX122" i="55"/>
  <c r="BX185" i="55"/>
  <c r="BX266" i="55"/>
  <c r="BX354" i="55"/>
  <c r="BX169" i="55"/>
  <c r="BX211" i="55"/>
  <c r="BX288" i="55"/>
  <c r="BX265" i="55"/>
  <c r="BX326" i="55"/>
  <c r="BX132" i="55"/>
  <c r="BX99" i="55"/>
  <c r="BX222" i="55"/>
  <c r="BX313" i="55"/>
  <c r="BX490" i="55"/>
  <c r="BX515" i="55"/>
  <c r="BX302" i="55"/>
  <c r="BX98" i="55"/>
  <c r="BX101" i="55"/>
  <c r="BX489" i="55"/>
  <c r="BX7" i="55"/>
  <c r="BX352" i="55"/>
  <c r="BX8" i="55"/>
  <c r="BX100" i="55"/>
  <c r="BX264" i="55"/>
  <c r="BB74" i="52"/>
  <c r="AS74" i="52"/>
  <c r="Y74" i="52"/>
  <c r="AH74" i="52"/>
  <c r="AO74" i="52"/>
  <c r="T74" i="52"/>
  <c r="B75" i="52"/>
  <c r="M74" i="52"/>
  <c r="E74" i="52"/>
  <c r="D74" i="52"/>
  <c r="G74" i="52"/>
  <c r="C74" i="52"/>
  <c r="BX418" i="55" l="1"/>
  <c r="H74" i="52"/>
  <c r="BX263" i="55"/>
  <c r="BX6" i="55"/>
  <c r="BX351" i="55"/>
  <c r="BX488" i="55"/>
  <c r="BX97" i="55"/>
  <c r="BX5" i="55" l="1"/>
  <c r="J456" i="55"/>
  <c r="K456" i="55"/>
  <c r="L456" i="55"/>
  <c r="M456" i="55"/>
  <c r="N456" i="55"/>
  <c r="O456" i="55"/>
  <c r="P456" i="55"/>
  <c r="Q456" i="55"/>
  <c r="R456" i="55"/>
  <c r="T456" i="55"/>
  <c r="U456" i="55"/>
  <c r="S456" i="55"/>
  <c r="V456" i="55"/>
  <c r="X456" i="55"/>
  <c r="W456" i="55"/>
  <c r="Y456" i="55"/>
  <c r="Z456" i="55"/>
  <c r="AD456" i="55"/>
  <c r="AB456" i="55"/>
  <c r="AC456" i="55"/>
  <c r="AA456" i="55"/>
  <c r="AE456" i="55"/>
  <c r="AG456" i="55"/>
  <c r="AI456" i="55"/>
  <c r="AH456" i="55"/>
  <c r="AR456" i="55"/>
  <c r="AJ456" i="55"/>
  <c r="AF456" i="55"/>
  <c r="AK456" i="55"/>
  <c r="AM456" i="55"/>
  <c r="AN456" i="55"/>
  <c r="AO456" i="55"/>
  <c r="AP456" i="55"/>
  <c r="AQ456" i="55"/>
  <c r="AL456" i="55"/>
  <c r="AU456" i="55"/>
  <c r="AW456" i="55"/>
  <c r="AV456" i="55"/>
  <c r="BE456" i="55"/>
  <c r="AX456" i="55"/>
  <c r="AT456" i="55"/>
  <c r="AY456" i="55"/>
  <c r="BA456" i="55"/>
  <c r="BB456" i="55"/>
  <c r="BC456" i="55"/>
  <c r="BD456" i="55"/>
  <c r="AZ456" i="55"/>
  <c r="BF456" i="55"/>
  <c r="BI456" i="55"/>
  <c r="BM456" i="55"/>
  <c r="BN456" i="55"/>
  <c r="BG456" i="55"/>
  <c r="BH456" i="55"/>
  <c r="BK456" i="55"/>
  <c r="BL456" i="55"/>
  <c r="BO456" i="55"/>
  <c r="BJ456" i="55"/>
  <c r="BP456" i="55"/>
  <c r="BS456" i="55"/>
  <c r="BT456" i="55"/>
  <c r="BQ456" i="55"/>
  <c r="BR456" i="55"/>
  <c r="BU456" i="55"/>
  <c r="BV456" i="55"/>
  <c r="BW456" i="55"/>
  <c r="BY456" i="55"/>
  <c r="BZ456" i="55"/>
  <c r="CA456" i="55"/>
  <c r="I456" i="55"/>
  <c r="D456" i="55"/>
  <c r="E456" i="55"/>
  <c r="F456" i="55"/>
  <c r="G456" i="55"/>
  <c r="C456" i="55"/>
  <c r="B457" i="55"/>
  <c r="B458" i="55"/>
  <c r="H456" i="55" l="1"/>
  <c r="B456" i="55" s="1"/>
  <c r="J397" i="55" l="1"/>
  <c r="K397" i="55"/>
  <c r="L397" i="55"/>
  <c r="M397" i="55"/>
  <c r="N397" i="55"/>
  <c r="O397" i="55"/>
  <c r="P397" i="55"/>
  <c r="Q397" i="55"/>
  <c r="R397" i="55"/>
  <c r="T397" i="55"/>
  <c r="U397" i="55"/>
  <c r="S397" i="55"/>
  <c r="V397" i="55"/>
  <c r="X397" i="55"/>
  <c r="W397" i="55"/>
  <c r="Y397" i="55"/>
  <c r="Z397" i="55"/>
  <c r="AD397" i="55"/>
  <c r="AB397" i="55"/>
  <c r="AC397" i="55"/>
  <c r="AA397" i="55"/>
  <c r="AE397" i="55"/>
  <c r="AG397" i="55"/>
  <c r="AI397" i="55"/>
  <c r="AH397" i="55"/>
  <c r="AR397" i="55"/>
  <c r="AJ397" i="55"/>
  <c r="AF397" i="55"/>
  <c r="AK397" i="55"/>
  <c r="AM397" i="55"/>
  <c r="AN397" i="55"/>
  <c r="AO397" i="55"/>
  <c r="AP397" i="55"/>
  <c r="AQ397" i="55"/>
  <c r="AL397" i="55"/>
  <c r="AS397" i="55"/>
  <c r="AU397" i="55"/>
  <c r="AW397" i="55"/>
  <c r="AV397" i="55"/>
  <c r="BE397" i="55"/>
  <c r="AX397" i="55"/>
  <c r="AT397" i="55"/>
  <c r="AY397" i="55"/>
  <c r="BA397" i="55"/>
  <c r="BB397" i="55"/>
  <c r="BC397" i="55"/>
  <c r="BD397" i="55"/>
  <c r="AZ397" i="55"/>
  <c r="BF397" i="55"/>
  <c r="BI397" i="55"/>
  <c r="BM397" i="55"/>
  <c r="BN397" i="55"/>
  <c r="BG397" i="55"/>
  <c r="BH397" i="55"/>
  <c r="BK397" i="55"/>
  <c r="BL397" i="55"/>
  <c r="BO397" i="55"/>
  <c r="BJ397" i="55"/>
  <c r="BP397" i="55"/>
  <c r="BS397" i="55"/>
  <c r="BT397" i="55"/>
  <c r="BQ397" i="55"/>
  <c r="BR397" i="55"/>
  <c r="BU397" i="55"/>
  <c r="BV397" i="55"/>
  <c r="BW397" i="55"/>
  <c r="BY397" i="55"/>
  <c r="BZ397" i="55"/>
  <c r="CA397" i="55"/>
  <c r="I397" i="55"/>
  <c r="D397" i="55"/>
  <c r="E397" i="55"/>
  <c r="F397" i="55"/>
  <c r="G397" i="55"/>
  <c r="C397" i="55"/>
  <c r="B398" i="55"/>
  <c r="B399" i="55"/>
  <c r="H397" i="55" l="1"/>
  <c r="B397" i="55" s="1"/>
  <c r="J323" i="55"/>
  <c r="K323" i="55"/>
  <c r="L323" i="55"/>
  <c r="M323" i="55"/>
  <c r="N323" i="55"/>
  <c r="O323" i="55"/>
  <c r="P323" i="55"/>
  <c r="Q323" i="55"/>
  <c r="R323" i="55"/>
  <c r="T323" i="55"/>
  <c r="U323" i="55"/>
  <c r="S323" i="55"/>
  <c r="V323" i="55"/>
  <c r="X323" i="55"/>
  <c r="W323" i="55"/>
  <c r="Y323" i="55"/>
  <c r="Z323" i="55"/>
  <c r="AD323" i="55"/>
  <c r="AB323" i="55"/>
  <c r="AC323" i="55"/>
  <c r="AA323" i="55"/>
  <c r="AE323" i="55"/>
  <c r="AG323" i="55"/>
  <c r="AI323" i="55"/>
  <c r="AH323" i="55"/>
  <c r="AR323" i="55"/>
  <c r="AJ323" i="55"/>
  <c r="AF323" i="55"/>
  <c r="AK323" i="55"/>
  <c r="AM323" i="55"/>
  <c r="AN323" i="55"/>
  <c r="AO323" i="55"/>
  <c r="AP323" i="55"/>
  <c r="AQ323" i="55"/>
  <c r="AL323" i="55"/>
  <c r="AS323" i="55"/>
  <c r="AU323" i="55"/>
  <c r="AW323" i="55"/>
  <c r="AV323" i="55"/>
  <c r="BE323" i="55"/>
  <c r="AX323" i="55"/>
  <c r="AT323" i="55"/>
  <c r="AY323" i="55"/>
  <c r="BA323" i="55"/>
  <c r="BB323" i="55"/>
  <c r="BC323" i="55"/>
  <c r="BD323" i="55"/>
  <c r="AZ323" i="55"/>
  <c r="BF323" i="55"/>
  <c r="BI323" i="55"/>
  <c r="BM323" i="55"/>
  <c r="BN323" i="55"/>
  <c r="BG323" i="55"/>
  <c r="BH323" i="55"/>
  <c r="BK323" i="55"/>
  <c r="BL323" i="55"/>
  <c r="BO323" i="55"/>
  <c r="BJ323" i="55"/>
  <c r="BP323" i="55"/>
  <c r="BS323" i="55"/>
  <c r="BT323" i="55"/>
  <c r="BQ323" i="55"/>
  <c r="BR323" i="55"/>
  <c r="BU323" i="55"/>
  <c r="BV323" i="55"/>
  <c r="BW323" i="55"/>
  <c r="BY323" i="55"/>
  <c r="BZ323" i="55"/>
  <c r="CA323" i="55"/>
  <c r="I323" i="55"/>
  <c r="D323" i="55"/>
  <c r="E323" i="55"/>
  <c r="F323" i="55"/>
  <c r="G323" i="55"/>
  <c r="C323" i="55"/>
  <c r="B324" i="55"/>
  <c r="B325" i="55"/>
  <c r="J198" i="55"/>
  <c r="K198" i="55"/>
  <c r="L198" i="55"/>
  <c r="M198" i="55"/>
  <c r="N198" i="55"/>
  <c r="O198" i="55"/>
  <c r="P198" i="55"/>
  <c r="Q198" i="55"/>
  <c r="R198" i="55"/>
  <c r="T198" i="55"/>
  <c r="U198" i="55"/>
  <c r="S198" i="55"/>
  <c r="V198" i="55"/>
  <c r="X198" i="55"/>
  <c r="W198" i="55"/>
  <c r="Y198" i="55"/>
  <c r="Z198" i="55"/>
  <c r="AD198" i="55"/>
  <c r="AB198" i="55"/>
  <c r="AC198" i="55"/>
  <c r="AA198" i="55"/>
  <c r="AE198" i="55"/>
  <c r="AG198" i="55"/>
  <c r="AI198" i="55"/>
  <c r="AH198" i="55"/>
  <c r="AR198" i="55"/>
  <c r="AJ198" i="55"/>
  <c r="AF198" i="55"/>
  <c r="AK198" i="55"/>
  <c r="AM198" i="55"/>
  <c r="AN198" i="55"/>
  <c r="AO198" i="55"/>
  <c r="AP198" i="55"/>
  <c r="AQ198" i="55"/>
  <c r="AL198" i="55"/>
  <c r="BC198" i="55"/>
  <c r="BD198" i="55"/>
  <c r="AZ198" i="55"/>
  <c r="BF198" i="55"/>
  <c r="BI198" i="55"/>
  <c r="BM198" i="55"/>
  <c r="BN198" i="55"/>
  <c r="BG198" i="55"/>
  <c r="BH198" i="55"/>
  <c r="BK198" i="55"/>
  <c r="BL198" i="55"/>
  <c r="BO198" i="55"/>
  <c r="BJ198" i="55"/>
  <c r="BP198" i="55"/>
  <c r="BS198" i="55"/>
  <c r="BT198" i="55"/>
  <c r="BQ198" i="55"/>
  <c r="BR198" i="55"/>
  <c r="BU198" i="55"/>
  <c r="BV198" i="55"/>
  <c r="BW198" i="55"/>
  <c r="BY198" i="55"/>
  <c r="BZ198" i="55"/>
  <c r="CA198" i="55"/>
  <c r="I198" i="55"/>
  <c r="D198" i="55"/>
  <c r="E198" i="55"/>
  <c r="F198" i="55"/>
  <c r="G198" i="55"/>
  <c r="C198" i="55"/>
  <c r="B199" i="55"/>
  <c r="B200" i="55"/>
  <c r="J155" i="55"/>
  <c r="K155" i="55"/>
  <c r="L155" i="55"/>
  <c r="M155" i="55"/>
  <c r="N155" i="55"/>
  <c r="O155" i="55"/>
  <c r="P155" i="55"/>
  <c r="Q155" i="55"/>
  <c r="R155" i="55"/>
  <c r="T155" i="55"/>
  <c r="U155" i="55"/>
  <c r="S155" i="55"/>
  <c r="V155" i="55"/>
  <c r="X155" i="55"/>
  <c r="W155" i="55"/>
  <c r="Y155" i="55"/>
  <c r="Z155" i="55"/>
  <c r="AD155" i="55"/>
  <c r="AB155" i="55"/>
  <c r="AC155" i="55"/>
  <c r="AA155" i="55"/>
  <c r="AE155" i="55"/>
  <c r="AG155" i="55"/>
  <c r="AI155" i="55"/>
  <c r="AH155" i="55"/>
  <c r="AR155" i="55"/>
  <c r="AJ155" i="55"/>
  <c r="AF155" i="55"/>
  <c r="AK155" i="55"/>
  <c r="AM155" i="55"/>
  <c r="AN155" i="55"/>
  <c r="AO155" i="55"/>
  <c r="AP155" i="55"/>
  <c r="AQ155" i="55"/>
  <c r="AL155" i="55"/>
  <c r="AS155" i="55"/>
  <c r="AU155" i="55"/>
  <c r="AW155" i="55"/>
  <c r="AV155" i="55"/>
  <c r="BE155" i="55"/>
  <c r="AX155" i="55"/>
  <c r="AT155" i="55"/>
  <c r="AY155" i="55"/>
  <c r="BA155" i="55"/>
  <c r="BB155" i="55"/>
  <c r="BC155" i="55"/>
  <c r="BD155" i="55"/>
  <c r="AZ155" i="55"/>
  <c r="BF155" i="55"/>
  <c r="BI155" i="55"/>
  <c r="BM155" i="55"/>
  <c r="BN155" i="55"/>
  <c r="BG155" i="55"/>
  <c r="BH155" i="55"/>
  <c r="BK155" i="55"/>
  <c r="BL155" i="55"/>
  <c r="BO155" i="55"/>
  <c r="BJ155" i="55"/>
  <c r="BP155" i="55"/>
  <c r="BS155" i="55"/>
  <c r="BT155" i="55"/>
  <c r="BQ155" i="55"/>
  <c r="BR155" i="55"/>
  <c r="BU155" i="55"/>
  <c r="BV155" i="55"/>
  <c r="BW155" i="55"/>
  <c r="BY155" i="55"/>
  <c r="BZ155" i="55"/>
  <c r="CA155" i="55"/>
  <c r="I155" i="55"/>
  <c r="D155" i="55"/>
  <c r="E155" i="55"/>
  <c r="F155" i="55"/>
  <c r="G155" i="55"/>
  <c r="C155" i="55"/>
  <c r="B157" i="55"/>
  <c r="B557" i="55"/>
  <c r="B444" i="55"/>
  <c r="J511" i="55"/>
  <c r="J491" i="55" s="1"/>
  <c r="K511" i="55"/>
  <c r="K491" i="55" s="1"/>
  <c r="L511" i="55"/>
  <c r="L491" i="55" s="1"/>
  <c r="M511" i="55"/>
  <c r="M491" i="55" s="1"/>
  <c r="N511" i="55"/>
  <c r="N491" i="55" s="1"/>
  <c r="O511" i="55"/>
  <c r="O491" i="55" s="1"/>
  <c r="P511" i="55"/>
  <c r="P491" i="55" s="1"/>
  <c r="Q511" i="55"/>
  <c r="Q491" i="55" s="1"/>
  <c r="R511" i="55"/>
  <c r="R491" i="55" s="1"/>
  <c r="T511" i="55"/>
  <c r="T491" i="55" s="1"/>
  <c r="U511" i="55"/>
  <c r="U491" i="55" s="1"/>
  <c r="S511" i="55"/>
  <c r="S491" i="55" s="1"/>
  <c r="V511" i="55"/>
  <c r="V491" i="55" s="1"/>
  <c r="X511" i="55"/>
  <c r="X491" i="55" s="1"/>
  <c r="W511" i="55"/>
  <c r="W491" i="55" s="1"/>
  <c r="Y511" i="55"/>
  <c r="Y491" i="55" s="1"/>
  <c r="Z511" i="55"/>
  <c r="Z491" i="55" s="1"/>
  <c r="AD511" i="55"/>
  <c r="AD491" i="55" s="1"/>
  <c r="AB511" i="55"/>
  <c r="AB491" i="55" s="1"/>
  <c r="AC511" i="55"/>
  <c r="AC491" i="55" s="1"/>
  <c r="AA511" i="55"/>
  <c r="AA491" i="55" s="1"/>
  <c r="AE511" i="55"/>
  <c r="AE491" i="55" s="1"/>
  <c r="AG511" i="55"/>
  <c r="AG491" i="55" s="1"/>
  <c r="AI511" i="55"/>
  <c r="AI491" i="55" s="1"/>
  <c r="AH511" i="55"/>
  <c r="AR511" i="55"/>
  <c r="AR491" i="55" s="1"/>
  <c r="AJ511" i="55"/>
  <c r="AJ491" i="55" s="1"/>
  <c r="AF511" i="55"/>
  <c r="AF491" i="55" s="1"/>
  <c r="AK511" i="55"/>
  <c r="AK491" i="55" s="1"/>
  <c r="AM511" i="55"/>
  <c r="AM491" i="55" s="1"/>
  <c r="AN511" i="55"/>
  <c r="AN491" i="55" s="1"/>
  <c r="AO511" i="55"/>
  <c r="AO491" i="55" s="1"/>
  <c r="AP511" i="55"/>
  <c r="AP491" i="55" s="1"/>
  <c r="AQ511" i="55"/>
  <c r="AQ491" i="55" s="1"/>
  <c r="AL511" i="55"/>
  <c r="AL491" i="55" s="1"/>
  <c r="AS511" i="55"/>
  <c r="AS491" i="55" s="1"/>
  <c r="AU511" i="55"/>
  <c r="AU491" i="55" s="1"/>
  <c r="AW511" i="55"/>
  <c r="AW491" i="55" s="1"/>
  <c r="AV511" i="55"/>
  <c r="BE511" i="55"/>
  <c r="BE491" i="55" s="1"/>
  <c r="AX511" i="55"/>
  <c r="AX491" i="55" s="1"/>
  <c r="AT511" i="55"/>
  <c r="AT491" i="55" s="1"/>
  <c r="AY511" i="55"/>
  <c r="AY491" i="55" s="1"/>
  <c r="BA511" i="55"/>
  <c r="BA491" i="55" s="1"/>
  <c r="BB511" i="55"/>
  <c r="BB491" i="55" s="1"/>
  <c r="BC511" i="55"/>
  <c r="BC491" i="55" s="1"/>
  <c r="BD511" i="55"/>
  <c r="BD491" i="55" s="1"/>
  <c r="AZ511" i="55"/>
  <c r="AZ491" i="55" s="1"/>
  <c r="BF511" i="55"/>
  <c r="BF491" i="55" s="1"/>
  <c r="BI511" i="55"/>
  <c r="BI491" i="55" s="1"/>
  <c r="BM511" i="55"/>
  <c r="BM491" i="55" s="1"/>
  <c r="BN511" i="55"/>
  <c r="BN491" i="55" s="1"/>
  <c r="BG511" i="55"/>
  <c r="BG491" i="55" s="1"/>
  <c r="BH511" i="55"/>
  <c r="BH491" i="55" s="1"/>
  <c r="BK511" i="55"/>
  <c r="BK491" i="55" s="1"/>
  <c r="BL511" i="55"/>
  <c r="BL491" i="55" s="1"/>
  <c r="BO511" i="55"/>
  <c r="BO491" i="55" s="1"/>
  <c r="BJ511" i="55"/>
  <c r="BJ491" i="55" s="1"/>
  <c r="BP511" i="55"/>
  <c r="BP491" i="55" s="1"/>
  <c r="BS511" i="55"/>
  <c r="BS491" i="55" s="1"/>
  <c r="BT511" i="55"/>
  <c r="BT491" i="55" s="1"/>
  <c r="BQ511" i="55"/>
  <c r="BQ491" i="55" s="1"/>
  <c r="BR511" i="55"/>
  <c r="BR491" i="55" s="1"/>
  <c r="BU511" i="55"/>
  <c r="BU491" i="55" s="1"/>
  <c r="BV511" i="55"/>
  <c r="BV491" i="55" s="1"/>
  <c r="BW511" i="55"/>
  <c r="BW491" i="55" s="1"/>
  <c r="BY511" i="55"/>
  <c r="BY491" i="55" s="1"/>
  <c r="BZ511" i="55"/>
  <c r="BZ491" i="55" s="1"/>
  <c r="CA511" i="55"/>
  <c r="CA491" i="55" s="1"/>
  <c r="I511" i="55"/>
  <c r="D511" i="55"/>
  <c r="E511" i="55"/>
  <c r="F511" i="55"/>
  <c r="G511" i="55"/>
  <c r="C511" i="55"/>
  <c r="C491" i="55" s="1"/>
  <c r="B512" i="55"/>
  <c r="B513" i="55"/>
  <c r="J441" i="55"/>
  <c r="J421" i="55" s="1"/>
  <c r="K441" i="55"/>
  <c r="K421" i="55" s="1"/>
  <c r="L441" i="55"/>
  <c r="L421" i="55" s="1"/>
  <c r="M441" i="55"/>
  <c r="M421" i="55" s="1"/>
  <c r="N441" i="55"/>
  <c r="N421" i="55" s="1"/>
  <c r="O441" i="55"/>
  <c r="O421" i="55" s="1"/>
  <c r="P441" i="55"/>
  <c r="P421" i="55" s="1"/>
  <c r="Q441" i="55"/>
  <c r="Q421" i="55" s="1"/>
  <c r="R441" i="55"/>
  <c r="R421" i="55" s="1"/>
  <c r="T441" i="55"/>
  <c r="T421" i="55" s="1"/>
  <c r="U441" i="55"/>
  <c r="U421" i="55" s="1"/>
  <c r="S441" i="55"/>
  <c r="S421" i="55" s="1"/>
  <c r="V441" i="55"/>
  <c r="V421" i="55" s="1"/>
  <c r="X441" i="55"/>
  <c r="X421" i="55" s="1"/>
  <c r="W441" i="55"/>
  <c r="W421" i="55" s="1"/>
  <c r="Y441" i="55"/>
  <c r="Y421" i="55" s="1"/>
  <c r="Z441" i="55"/>
  <c r="Z421" i="55" s="1"/>
  <c r="AD441" i="55"/>
  <c r="AD421" i="55" s="1"/>
  <c r="AB441" i="55"/>
  <c r="AB421" i="55" s="1"/>
  <c r="AC441" i="55"/>
  <c r="AC421" i="55" s="1"/>
  <c r="AA441" i="55"/>
  <c r="AA421" i="55" s="1"/>
  <c r="AE441" i="55"/>
  <c r="AE421" i="55" s="1"/>
  <c r="AG441" i="55"/>
  <c r="AG421" i="55" s="1"/>
  <c r="AI441" i="55"/>
  <c r="AI421" i="55" s="1"/>
  <c r="AH441" i="55"/>
  <c r="AH421" i="55" s="1"/>
  <c r="AR441" i="55"/>
  <c r="AR421" i="55" s="1"/>
  <c r="AJ441" i="55"/>
  <c r="AJ421" i="55" s="1"/>
  <c r="AF441" i="55"/>
  <c r="AF421" i="55" s="1"/>
  <c r="AK441" i="55"/>
  <c r="AK421" i="55" s="1"/>
  <c r="AM441" i="55"/>
  <c r="AM421" i="55" s="1"/>
  <c r="AN441" i="55"/>
  <c r="AN421" i="55" s="1"/>
  <c r="AO441" i="55"/>
  <c r="AO421" i="55" s="1"/>
  <c r="AP441" i="55"/>
  <c r="AP421" i="55" s="1"/>
  <c r="AQ441" i="55"/>
  <c r="AQ421" i="55" s="1"/>
  <c r="AL441" i="55"/>
  <c r="AL421" i="55" s="1"/>
  <c r="AS441" i="55"/>
  <c r="AS421" i="55" s="1"/>
  <c r="AU441" i="55"/>
  <c r="AU421" i="55" s="1"/>
  <c r="AW441" i="55"/>
  <c r="AW421" i="55" s="1"/>
  <c r="AV441" i="55"/>
  <c r="BE441" i="55"/>
  <c r="BE421" i="55" s="1"/>
  <c r="AX441" i="55"/>
  <c r="AX421" i="55" s="1"/>
  <c r="AT441" i="55"/>
  <c r="AT421" i="55" s="1"/>
  <c r="AY441" i="55"/>
  <c r="AY421" i="55" s="1"/>
  <c r="BA441" i="55"/>
  <c r="BA421" i="55" s="1"/>
  <c r="BB441" i="55"/>
  <c r="BB421" i="55" s="1"/>
  <c r="BC441" i="55"/>
  <c r="BC421" i="55" s="1"/>
  <c r="BD441" i="55"/>
  <c r="BD421" i="55" s="1"/>
  <c r="AZ441" i="55"/>
  <c r="AZ421" i="55" s="1"/>
  <c r="BF441" i="55"/>
  <c r="BF421" i="55" s="1"/>
  <c r="BI441" i="55"/>
  <c r="BI421" i="55" s="1"/>
  <c r="BM441" i="55"/>
  <c r="BM421" i="55" s="1"/>
  <c r="BN441" i="55"/>
  <c r="BN421" i="55" s="1"/>
  <c r="BG441" i="55"/>
  <c r="BG421" i="55" s="1"/>
  <c r="BH441" i="55"/>
  <c r="BH421" i="55" s="1"/>
  <c r="BK441" i="55"/>
  <c r="BK421" i="55" s="1"/>
  <c r="BL441" i="55"/>
  <c r="BL421" i="55" s="1"/>
  <c r="BO441" i="55"/>
  <c r="BO421" i="55" s="1"/>
  <c r="BJ441" i="55"/>
  <c r="BJ421" i="55" s="1"/>
  <c r="BP441" i="55"/>
  <c r="BP421" i="55" s="1"/>
  <c r="BS441" i="55"/>
  <c r="BS421" i="55" s="1"/>
  <c r="BT441" i="55"/>
  <c r="BT421" i="55" s="1"/>
  <c r="BQ441" i="55"/>
  <c r="BQ421" i="55" s="1"/>
  <c r="BR441" i="55"/>
  <c r="BR421" i="55" s="1"/>
  <c r="BU441" i="55"/>
  <c r="BU421" i="55" s="1"/>
  <c r="BV441" i="55"/>
  <c r="BV421" i="55" s="1"/>
  <c r="BW441" i="55"/>
  <c r="BW421" i="55" s="1"/>
  <c r="BY441" i="55"/>
  <c r="BY421" i="55" s="1"/>
  <c r="BZ441" i="55"/>
  <c r="BZ421" i="55" s="1"/>
  <c r="CA441" i="55"/>
  <c r="CA421" i="55" s="1"/>
  <c r="I441" i="55"/>
  <c r="D441" i="55"/>
  <c r="E441" i="55"/>
  <c r="F441" i="55"/>
  <c r="G441" i="55"/>
  <c r="C441" i="55"/>
  <c r="C421" i="55" s="1"/>
  <c r="C440" i="55"/>
  <c r="B442" i="55"/>
  <c r="B443" i="55"/>
  <c r="B445" i="55"/>
  <c r="J374" i="55"/>
  <c r="J354" i="55" s="1"/>
  <c r="K374" i="55"/>
  <c r="K354" i="55" s="1"/>
  <c r="L374" i="55"/>
  <c r="L354" i="55" s="1"/>
  <c r="M374" i="55"/>
  <c r="M354" i="55" s="1"/>
  <c r="N374" i="55"/>
  <c r="N354" i="55" s="1"/>
  <c r="O374" i="55"/>
  <c r="O354" i="55" s="1"/>
  <c r="P374" i="55"/>
  <c r="P354" i="55" s="1"/>
  <c r="Q374" i="55"/>
  <c r="Q354" i="55" s="1"/>
  <c r="R374" i="55"/>
  <c r="R354" i="55" s="1"/>
  <c r="T374" i="55"/>
  <c r="T354" i="55" s="1"/>
  <c r="U374" i="55"/>
  <c r="U354" i="55" s="1"/>
  <c r="S374" i="55"/>
  <c r="S354" i="55" s="1"/>
  <c r="V374" i="55"/>
  <c r="V354" i="55" s="1"/>
  <c r="X374" i="55"/>
  <c r="X354" i="55" s="1"/>
  <c r="W374" i="55"/>
  <c r="W354" i="55" s="1"/>
  <c r="Y374" i="55"/>
  <c r="Y354" i="55" s="1"/>
  <c r="Z374" i="55"/>
  <c r="Z354" i="55" s="1"/>
  <c r="AD374" i="55"/>
  <c r="AD354" i="55" s="1"/>
  <c r="AB374" i="55"/>
  <c r="AB354" i="55" s="1"/>
  <c r="AC374" i="55"/>
  <c r="AC354" i="55" s="1"/>
  <c r="AA374" i="55"/>
  <c r="AA354" i="55" s="1"/>
  <c r="AE374" i="55"/>
  <c r="AE354" i="55" s="1"/>
  <c r="AG374" i="55"/>
  <c r="AG354" i="55" s="1"/>
  <c r="AI374" i="55"/>
  <c r="AI354" i="55" s="1"/>
  <c r="AH374" i="55"/>
  <c r="AR374" i="55"/>
  <c r="AR354" i="55" s="1"/>
  <c r="AJ374" i="55"/>
  <c r="AJ354" i="55" s="1"/>
  <c r="AF374" i="55"/>
  <c r="AF354" i="55" s="1"/>
  <c r="AK374" i="55"/>
  <c r="AK354" i="55" s="1"/>
  <c r="AM374" i="55"/>
  <c r="AM354" i="55" s="1"/>
  <c r="AN374" i="55"/>
  <c r="AN354" i="55" s="1"/>
  <c r="AO374" i="55"/>
  <c r="AO354" i="55" s="1"/>
  <c r="AP374" i="55"/>
  <c r="AP354" i="55" s="1"/>
  <c r="AQ374" i="55"/>
  <c r="AQ354" i="55" s="1"/>
  <c r="AL374" i="55"/>
  <c r="AL354" i="55" s="1"/>
  <c r="AS374" i="55"/>
  <c r="AS354" i="55" s="1"/>
  <c r="AU374" i="55"/>
  <c r="AU354" i="55" s="1"/>
  <c r="AW374" i="55"/>
  <c r="AW354" i="55" s="1"/>
  <c r="AV374" i="55"/>
  <c r="BE374" i="55"/>
  <c r="BE354" i="55" s="1"/>
  <c r="AX374" i="55"/>
  <c r="AX354" i="55" s="1"/>
  <c r="AT374" i="55"/>
  <c r="AT354" i="55" s="1"/>
  <c r="AY374" i="55"/>
  <c r="AY354" i="55" s="1"/>
  <c r="BA374" i="55"/>
  <c r="BA354" i="55" s="1"/>
  <c r="BB374" i="55"/>
  <c r="BB354" i="55" s="1"/>
  <c r="BC374" i="55"/>
  <c r="BC354" i="55" s="1"/>
  <c r="BD374" i="55"/>
  <c r="BD354" i="55" s="1"/>
  <c r="AZ374" i="55"/>
  <c r="AZ354" i="55" s="1"/>
  <c r="BF374" i="55"/>
  <c r="BF354" i="55" s="1"/>
  <c r="BI374" i="55"/>
  <c r="BI354" i="55" s="1"/>
  <c r="BM374" i="55"/>
  <c r="BM354" i="55" s="1"/>
  <c r="BN374" i="55"/>
  <c r="BN354" i="55" s="1"/>
  <c r="BG374" i="55"/>
  <c r="BG354" i="55" s="1"/>
  <c r="BH374" i="55"/>
  <c r="BH354" i="55" s="1"/>
  <c r="BK374" i="55"/>
  <c r="BK354" i="55" s="1"/>
  <c r="BL374" i="55"/>
  <c r="BL354" i="55" s="1"/>
  <c r="BO374" i="55"/>
  <c r="BO354" i="55" s="1"/>
  <c r="BJ374" i="55"/>
  <c r="BJ354" i="55" s="1"/>
  <c r="BP374" i="55"/>
  <c r="BP354" i="55" s="1"/>
  <c r="BS374" i="55"/>
  <c r="BS354" i="55" s="1"/>
  <c r="BT374" i="55"/>
  <c r="BT354" i="55" s="1"/>
  <c r="BQ374" i="55"/>
  <c r="BQ354" i="55" s="1"/>
  <c r="BR374" i="55"/>
  <c r="BR354" i="55" s="1"/>
  <c r="BU374" i="55"/>
  <c r="BU354" i="55" s="1"/>
  <c r="BV374" i="55"/>
  <c r="BV354" i="55" s="1"/>
  <c r="BW374" i="55"/>
  <c r="BW354" i="55" s="1"/>
  <c r="BY374" i="55"/>
  <c r="BY354" i="55" s="1"/>
  <c r="BZ374" i="55"/>
  <c r="BZ354" i="55" s="1"/>
  <c r="CA374" i="55"/>
  <c r="CA354" i="55" s="1"/>
  <c r="I374" i="55"/>
  <c r="D374" i="55"/>
  <c r="E374" i="55"/>
  <c r="F374" i="55"/>
  <c r="G374" i="55"/>
  <c r="C374" i="55"/>
  <c r="C354" i="55" s="1"/>
  <c r="B375" i="55"/>
  <c r="B376" i="55"/>
  <c r="B377" i="55"/>
  <c r="J284" i="55"/>
  <c r="J266" i="55" s="1"/>
  <c r="K284" i="55"/>
  <c r="K266" i="55" s="1"/>
  <c r="L284" i="55"/>
  <c r="M284" i="55"/>
  <c r="M266" i="55" s="1"/>
  <c r="N284" i="55"/>
  <c r="N266" i="55" s="1"/>
  <c r="O284" i="55"/>
  <c r="O266" i="55" s="1"/>
  <c r="P284" i="55"/>
  <c r="Q284" i="55"/>
  <c r="Q266" i="55" s="1"/>
  <c r="R284" i="55"/>
  <c r="R266" i="55" s="1"/>
  <c r="T284" i="55"/>
  <c r="T266" i="55" s="1"/>
  <c r="U284" i="55"/>
  <c r="S284" i="55"/>
  <c r="S266" i="55" s="1"/>
  <c r="V284" i="55"/>
  <c r="V266" i="55" s="1"/>
  <c r="X284" i="55"/>
  <c r="X266" i="55" s="1"/>
  <c r="W284" i="55"/>
  <c r="Y284" i="55"/>
  <c r="Y266" i="55" s="1"/>
  <c r="Z284" i="55"/>
  <c r="Z266" i="55" s="1"/>
  <c r="AD284" i="55"/>
  <c r="AD266" i="55" s="1"/>
  <c r="AB284" i="55"/>
  <c r="AC284" i="55"/>
  <c r="AC266" i="55" s="1"/>
  <c r="AA284" i="55"/>
  <c r="AA266" i="55" s="1"/>
  <c r="AE284" i="55"/>
  <c r="AE266" i="55" s="1"/>
  <c r="AG284" i="55"/>
  <c r="AI284" i="55"/>
  <c r="AI266" i="55" s="1"/>
  <c r="AH284" i="55"/>
  <c r="AR284" i="55"/>
  <c r="AR266" i="55" s="1"/>
  <c r="AJ284" i="55"/>
  <c r="AF284" i="55"/>
  <c r="AF266" i="55" s="1"/>
  <c r="AK284" i="55"/>
  <c r="AK266" i="55" s="1"/>
  <c r="AM284" i="55"/>
  <c r="AM266" i="55" s="1"/>
  <c r="AN284" i="55"/>
  <c r="AO284" i="55"/>
  <c r="AO266" i="55" s="1"/>
  <c r="AP284" i="55"/>
  <c r="AP266" i="55" s="1"/>
  <c r="AQ284" i="55"/>
  <c r="AQ266" i="55" s="1"/>
  <c r="AL284" i="55"/>
  <c r="AS284" i="55"/>
  <c r="AU284" i="55"/>
  <c r="AU266" i="55" s="1"/>
  <c r="AW284" i="55"/>
  <c r="AW266" i="55" s="1"/>
  <c r="AV284" i="55"/>
  <c r="BE284" i="55"/>
  <c r="BE266" i="55" s="1"/>
  <c r="AX284" i="55"/>
  <c r="AX266" i="55" s="1"/>
  <c r="AT284" i="55"/>
  <c r="AT266" i="55" s="1"/>
  <c r="AY284" i="55"/>
  <c r="BA284" i="55"/>
  <c r="BA266" i="55" s="1"/>
  <c r="BB284" i="55"/>
  <c r="BB266" i="55" s="1"/>
  <c r="BC284" i="55"/>
  <c r="BC266" i="55" s="1"/>
  <c r="BD284" i="55"/>
  <c r="AZ284" i="55"/>
  <c r="AZ266" i="55" s="1"/>
  <c r="BF284" i="55"/>
  <c r="BI284" i="55"/>
  <c r="BI266" i="55" s="1"/>
  <c r="BM284" i="55"/>
  <c r="BN284" i="55"/>
  <c r="BN266" i="55" s="1"/>
  <c r="BG284" i="55"/>
  <c r="BG266" i="55" s="1"/>
  <c r="BH284" i="55"/>
  <c r="BH266" i="55" s="1"/>
  <c r="BK284" i="55"/>
  <c r="BL284" i="55"/>
  <c r="BL266" i="55" s="1"/>
  <c r="BO284" i="55"/>
  <c r="BO266" i="55" s="1"/>
  <c r="BJ284" i="55"/>
  <c r="BJ266" i="55" s="1"/>
  <c r="BP284" i="55"/>
  <c r="BS284" i="55"/>
  <c r="BS266" i="55" s="1"/>
  <c r="BT284" i="55"/>
  <c r="BT266" i="55" s="1"/>
  <c r="BQ284" i="55"/>
  <c r="BQ266" i="55" s="1"/>
  <c r="BR284" i="55"/>
  <c r="BU284" i="55"/>
  <c r="BU266" i="55" s="1"/>
  <c r="BV284" i="55"/>
  <c r="BV266" i="55" s="1"/>
  <c r="BW284" i="55"/>
  <c r="BW266" i="55" s="1"/>
  <c r="BY284" i="55"/>
  <c r="BZ284" i="55"/>
  <c r="BZ266" i="55" s="1"/>
  <c r="CA284" i="55"/>
  <c r="CA266" i="55" s="1"/>
  <c r="I284" i="55"/>
  <c r="D284" i="55"/>
  <c r="E284" i="55"/>
  <c r="F284" i="55"/>
  <c r="G284" i="55"/>
  <c r="C284" i="55"/>
  <c r="B285" i="55"/>
  <c r="J181" i="55"/>
  <c r="K181" i="55"/>
  <c r="L181" i="55"/>
  <c r="M181" i="55"/>
  <c r="N181" i="55"/>
  <c r="O181" i="55"/>
  <c r="P181" i="55"/>
  <c r="Q181" i="55"/>
  <c r="R181" i="55"/>
  <c r="T181" i="55"/>
  <c r="U181" i="55"/>
  <c r="S181" i="55"/>
  <c r="V181" i="55"/>
  <c r="X181" i="55"/>
  <c r="W181" i="55"/>
  <c r="Y181" i="55"/>
  <c r="Z181" i="55"/>
  <c r="AD181" i="55"/>
  <c r="AB181" i="55"/>
  <c r="AC181" i="55"/>
  <c r="AA181" i="55"/>
  <c r="AE181" i="55"/>
  <c r="AG181" i="55"/>
  <c r="AI181" i="55"/>
  <c r="AH181" i="55"/>
  <c r="AR181" i="55"/>
  <c r="AJ181" i="55"/>
  <c r="AF181" i="55"/>
  <c r="AK181" i="55"/>
  <c r="AM181" i="55"/>
  <c r="AN181" i="55"/>
  <c r="AO181" i="55"/>
  <c r="AP181" i="55"/>
  <c r="AQ181" i="55"/>
  <c r="AL181" i="55"/>
  <c r="AS181" i="55"/>
  <c r="AU181" i="55"/>
  <c r="AW181" i="55"/>
  <c r="AV181" i="55"/>
  <c r="BE181" i="55"/>
  <c r="AX181" i="55"/>
  <c r="AT181" i="55"/>
  <c r="AY181" i="55"/>
  <c r="BA181" i="55"/>
  <c r="BB181" i="55"/>
  <c r="BC181" i="55"/>
  <c r="BD181" i="55"/>
  <c r="AZ181" i="55"/>
  <c r="BF181" i="55"/>
  <c r="BI181" i="55"/>
  <c r="BM181" i="55"/>
  <c r="BN181" i="55"/>
  <c r="BG181" i="55"/>
  <c r="BH181" i="55"/>
  <c r="BK181" i="55"/>
  <c r="BL181" i="55"/>
  <c r="BO181" i="55"/>
  <c r="BJ181" i="55"/>
  <c r="BP181" i="55"/>
  <c r="BS181" i="55"/>
  <c r="BT181" i="55"/>
  <c r="BQ181" i="55"/>
  <c r="BR181" i="55"/>
  <c r="BU181" i="55"/>
  <c r="BV181" i="55"/>
  <c r="BW181" i="55"/>
  <c r="BY181" i="55"/>
  <c r="BZ181" i="55"/>
  <c r="CA181" i="55"/>
  <c r="I181" i="55"/>
  <c r="D181" i="55"/>
  <c r="E181" i="55"/>
  <c r="F181" i="55"/>
  <c r="G181" i="55"/>
  <c r="C181" i="55"/>
  <c r="B182" i="55"/>
  <c r="B183" i="55"/>
  <c r="B184" i="55"/>
  <c r="H198" i="55" l="1"/>
  <c r="B198" i="55" s="1"/>
  <c r="D354" i="55"/>
  <c r="G421" i="55"/>
  <c r="I421" i="55"/>
  <c r="H441" i="55"/>
  <c r="B441" i="55" s="1"/>
  <c r="D491" i="55"/>
  <c r="E266" i="55"/>
  <c r="I354" i="55"/>
  <c r="H374" i="55"/>
  <c r="B374" i="55" s="1"/>
  <c r="F354" i="55"/>
  <c r="E421" i="55"/>
  <c r="F491" i="55"/>
  <c r="F266" i="55"/>
  <c r="G354" i="55"/>
  <c r="F421" i="55"/>
  <c r="G491" i="55"/>
  <c r="I491" i="55"/>
  <c r="H511" i="55"/>
  <c r="B511" i="55" s="1"/>
  <c r="H181" i="55"/>
  <c r="B181" i="55" s="1"/>
  <c r="G266" i="55"/>
  <c r="I266" i="55"/>
  <c r="H284" i="55"/>
  <c r="B284" i="55" s="1"/>
  <c r="E354" i="55"/>
  <c r="D421" i="55"/>
  <c r="E491" i="55"/>
  <c r="H155" i="55"/>
  <c r="B155" i="55" s="1"/>
  <c r="H323" i="55"/>
  <c r="AV421" i="55"/>
  <c r="AV354" i="55"/>
  <c r="AH354" i="55"/>
  <c r="AV491" i="55"/>
  <c r="AH491" i="55"/>
  <c r="BF266" i="55"/>
  <c r="AS266" i="55"/>
  <c r="AH266" i="55"/>
  <c r="C266" i="55"/>
  <c r="BY266" i="55"/>
  <c r="BR266" i="55"/>
  <c r="BP266" i="55"/>
  <c r="BK266" i="55"/>
  <c r="BM266" i="55"/>
  <c r="BD266" i="55"/>
  <c r="AY266" i="55"/>
  <c r="AV266" i="55"/>
  <c r="AL266" i="55"/>
  <c r="AN266" i="55"/>
  <c r="AJ266" i="55"/>
  <c r="AG266" i="55"/>
  <c r="AB266" i="55"/>
  <c r="W266" i="55"/>
  <c r="U266" i="55"/>
  <c r="P266" i="55"/>
  <c r="L266" i="55"/>
  <c r="D266" i="55"/>
  <c r="B323" i="55"/>
  <c r="H421" i="55" l="1"/>
  <c r="H491" i="55"/>
  <c r="H266" i="55"/>
  <c r="H354" i="55"/>
  <c r="J118" i="55"/>
  <c r="J100" i="55" s="1"/>
  <c r="K118" i="55"/>
  <c r="L118" i="55"/>
  <c r="M118" i="55"/>
  <c r="M100" i="55" s="1"/>
  <c r="N118" i="55"/>
  <c r="N100" i="55" s="1"/>
  <c r="O118" i="55"/>
  <c r="P118" i="55"/>
  <c r="Q118" i="55"/>
  <c r="Q100" i="55" s="1"/>
  <c r="R118" i="55"/>
  <c r="R100" i="55" s="1"/>
  <c r="T118" i="55"/>
  <c r="U118" i="55"/>
  <c r="S118" i="55"/>
  <c r="S100" i="55" s="1"/>
  <c r="V118" i="55"/>
  <c r="V100" i="55" s="1"/>
  <c r="X118" i="55"/>
  <c r="W118" i="55"/>
  <c r="Y118" i="55"/>
  <c r="Y100" i="55" s="1"/>
  <c r="Z118" i="55"/>
  <c r="Z100" i="55" s="1"/>
  <c r="AD118" i="55"/>
  <c r="AB118" i="55"/>
  <c r="AC118" i="55"/>
  <c r="AC100" i="55" s="1"/>
  <c r="AA118" i="55"/>
  <c r="AA100" i="55" s="1"/>
  <c r="AE118" i="55"/>
  <c r="AG118" i="55"/>
  <c r="AI118" i="55"/>
  <c r="AI100" i="55" s="1"/>
  <c r="AH118" i="55"/>
  <c r="AH100" i="55" s="1"/>
  <c r="AR118" i="55"/>
  <c r="AJ118" i="55"/>
  <c r="AF118" i="55"/>
  <c r="AF100" i="55" s="1"/>
  <c r="AK118" i="55"/>
  <c r="AK100" i="55" s="1"/>
  <c r="AM118" i="55"/>
  <c r="AN118" i="55"/>
  <c r="AO118" i="55"/>
  <c r="AO100" i="55" s="1"/>
  <c r="AP118" i="55"/>
  <c r="AP100" i="55" s="1"/>
  <c r="AQ118" i="55"/>
  <c r="AL118" i="55"/>
  <c r="AS118" i="55"/>
  <c r="AS100" i="55" s="1"/>
  <c r="AU118" i="55"/>
  <c r="AU100" i="55" s="1"/>
  <c r="AW118" i="55"/>
  <c r="AV118" i="55"/>
  <c r="BE118" i="55"/>
  <c r="BE100" i="55" s="1"/>
  <c r="AX118" i="55"/>
  <c r="AX100" i="55" s="1"/>
  <c r="AT118" i="55"/>
  <c r="AY118" i="55"/>
  <c r="BA118" i="55"/>
  <c r="BA100" i="55" s="1"/>
  <c r="BB118" i="55"/>
  <c r="BB100" i="55" s="1"/>
  <c r="BC118" i="55"/>
  <c r="BD118" i="55"/>
  <c r="AZ118" i="55"/>
  <c r="AZ100" i="55" s="1"/>
  <c r="BF118" i="55"/>
  <c r="BF100" i="55" s="1"/>
  <c r="BI118" i="55"/>
  <c r="BM118" i="55"/>
  <c r="BN118" i="55"/>
  <c r="BN100" i="55" s="1"/>
  <c r="BG118" i="55"/>
  <c r="BG100" i="55" s="1"/>
  <c r="BH118" i="55"/>
  <c r="BK118" i="55"/>
  <c r="BL118" i="55"/>
  <c r="BL100" i="55" s="1"/>
  <c r="BO118" i="55"/>
  <c r="BO100" i="55" s="1"/>
  <c r="BJ118" i="55"/>
  <c r="BP118" i="55"/>
  <c r="BS118" i="55"/>
  <c r="BS100" i="55" s="1"/>
  <c r="BT118" i="55"/>
  <c r="BT100" i="55" s="1"/>
  <c r="BQ118" i="55"/>
  <c r="BR118" i="55"/>
  <c r="BU118" i="55"/>
  <c r="BU100" i="55" s="1"/>
  <c r="BV118" i="55"/>
  <c r="BV100" i="55" s="1"/>
  <c r="BW118" i="55"/>
  <c r="BY118" i="55"/>
  <c r="BZ118" i="55"/>
  <c r="BZ100" i="55" s="1"/>
  <c r="CA118" i="55"/>
  <c r="CA100" i="55" s="1"/>
  <c r="I118" i="55"/>
  <c r="B119" i="55"/>
  <c r="B120" i="55"/>
  <c r="B121" i="55"/>
  <c r="D118" i="55"/>
  <c r="D100" i="55" s="1"/>
  <c r="E118" i="55"/>
  <c r="E100" i="55" s="1"/>
  <c r="F118" i="55"/>
  <c r="F100" i="55" s="1"/>
  <c r="G118" i="55"/>
  <c r="G100" i="55" s="1"/>
  <c r="C118" i="55"/>
  <c r="C100" i="55" s="1"/>
  <c r="D113" i="55"/>
  <c r="E113" i="55"/>
  <c r="F113" i="55"/>
  <c r="G113" i="55"/>
  <c r="C113" i="55"/>
  <c r="J29" i="55"/>
  <c r="J9" i="55" s="1"/>
  <c r="K29" i="55"/>
  <c r="K9" i="55" s="1"/>
  <c r="L29" i="55"/>
  <c r="L9" i="55" s="1"/>
  <c r="M29" i="55"/>
  <c r="M9" i="55" s="1"/>
  <c r="N29" i="55"/>
  <c r="N9" i="55" s="1"/>
  <c r="O29" i="55"/>
  <c r="O9" i="55" s="1"/>
  <c r="P29" i="55"/>
  <c r="P9" i="55" s="1"/>
  <c r="Q29" i="55"/>
  <c r="Q9" i="55" s="1"/>
  <c r="R29" i="55"/>
  <c r="R9" i="55" s="1"/>
  <c r="T29" i="55"/>
  <c r="T9" i="55" s="1"/>
  <c r="U29" i="55"/>
  <c r="U9" i="55" s="1"/>
  <c r="S29" i="55"/>
  <c r="S9" i="55" s="1"/>
  <c r="V29" i="55"/>
  <c r="V9" i="55" s="1"/>
  <c r="X29" i="55"/>
  <c r="X9" i="55" s="1"/>
  <c r="W29" i="55"/>
  <c r="W9" i="55" s="1"/>
  <c r="Y29" i="55"/>
  <c r="Y9" i="55" s="1"/>
  <c r="Z29" i="55"/>
  <c r="Z9" i="55" s="1"/>
  <c r="AD29" i="55"/>
  <c r="AD9" i="55" s="1"/>
  <c r="AB29" i="55"/>
  <c r="AB9" i="55" s="1"/>
  <c r="AC29" i="55"/>
  <c r="AC9" i="55" s="1"/>
  <c r="AA29" i="55"/>
  <c r="AA9" i="55" s="1"/>
  <c r="AE29" i="55"/>
  <c r="AE9" i="55" s="1"/>
  <c r="AG29" i="55"/>
  <c r="AG9" i="55" s="1"/>
  <c r="AI29" i="55"/>
  <c r="AI9" i="55" s="1"/>
  <c r="AH29" i="55"/>
  <c r="AH9" i="55" s="1"/>
  <c r="AR29" i="55"/>
  <c r="AR9" i="55" s="1"/>
  <c r="AJ29" i="55"/>
  <c r="AJ9" i="55" s="1"/>
  <c r="AF29" i="55"/>
  <c r="AF9" i="55" s="1"/>
  <c r="AK29" i="55"/>
  <c r="AK9" i="55" s="1"/>
  <c r="AM29" i="55"/>
  <c r="AM9" i="55" s="1"/>
  <c r="AN29" i="55"/>
  <c r="AN9" i="55" s="1"/>
  <c r="AO29" i="55"/>
  <c r="AO9" i="55" s="1"/>
  <c r="AP29" i="55"/>
  <c r="AP9" i="55" s="1"/>
  <c r="AQ29" i="55"/>
  <c r="AQ9" i="55" s="1"/>
  <c r="AL29" i="55"/>
  <c r="AL9" i="55" s="1"/>
  <c r="AS29" i="55"/>
  <c r="AS9" i="55" s="1"/>
  <c r="AU29" i="55"/>
  <c r="AU9" i="55" s="1"/>
  <c r="AW29" i="55"/>
  <c r="AW9" i="55" s="1"/>
  <c r="AV29" i="55"/>
  <c r="AV9" i="55" s="1"/>
  <c r="BE29" i="55"/>
  <c r="BE9" i="55" s="1"/>
  <c r="AX29" i="55"/>
  <c r="AX9" i="55" s="1"/>
  <c r="AT29" i="55"/>
  <c r="AT9" i="55" s="1"/>
  <c r="AY29" i="55"/>
  <c r="AY9" i="55" s="1"/>
  <c r="BA29" i="55"/>
  <c r="BA9" i="55" s="1"/>
  <c r="BB29" i="55"/>
  <c r="BB9" i="55" s="1"/>
  <c r="BC29" i="55"/>
  <c r="BC9" i="55" s="1"/>
  <c r="BD29" i="55"/>
  <c r="BD9" i="55" s="1"/>
  <c r="AZ29" i="55"/>
  <c r="AZ9" i="55" s="1"/>
  <c r="BF29" i="55"/>
  <c r="BF9" i="55" s="1"/>
  <c r="BI29" i="55"/>
  <c r="BI9" i="55" s="1"/>
  <c r="BM29" i="55"/>
  <c r="BM9" i="55" s="1"/>
  <c r="BN29" i="55"/>
  <c r="BN9" i="55" s="1"/>
  <c r="BG29" i="55"/>
  <c r="BG9" i="55" s="1"/>
  <c r="BH29" i="55"/>
  <c r="BH9" i="55" s="1"/>
  <c r="BK29" i="55"/>
  <c r="BK9" i="55" s="1"/>
  <c r="BL29" i="55"/>
  <c r="BL9" i="55" s="1"/>
  <c r="BO29" i="55"/>
  <c r="BO9" i="55" s="1"/>
  <c r="BJ29" i="55"/>
  <c r="BJ9" i="55" s="1"/>
  <c r="BP29" i="55"/>
  <c r="BP9" i="55" s="1"/>
  <c r="BS29" i="55"/>
  <c r="BS9" i="55" s="1"/>
  <c r="BT29" i="55"/>
  <c r="BT9" i="55" s="1"/>
  <c r="BQ29" i="55"/>
  <c r="BQ9" i="55" s="1"/>
  <c r="BR29" i="55"/>
  <c r="BR9" i="55" s="1"/>
  <c r="BU29" i="55"/>
  <c r="BU9" i="55" s="1"/>
  <c r="BV29" i="55"/>
  <c r="BV9" i="55" s="1"/>
  <c r="BW29" i="55"/>
  <c r="BW9" i="55" s="1"/>
  <c r="BY29" i="55"/>
  <c r="BY9" i="55" s="1"/>
  <c r="BZ29" i="55"/>
  <c r="BZ9" i="55" s="1"/>
  <c r="CA29" i="55"/>
  <c r="CA9" i="55" s="1"/>
  <c r="I29" i="55"/>
  <c r="D29" i="55"/>
  <c r="D9" i="55" s="1"/>
  <c r="E29" i="55"/>
  <c r="E9" i="55" s="1"/>
  <c r="F29" i="55"/>
  <c r="F9" i="55" s="1"/>
  <c r="G29" i="55"/>
  <c r="G9" i="55" s="1"/>
  <c r="C29" i="55"/>
  <c r="C9" i="55" s="1"/>
  <c r="D22" i="55"/>
  <c r="E22" i="55"/>
  <c r="F22" i="55"/>
  <c r="G22" i="55"/>
  <c r="C22" i="55"/>
  <c r="C101" i="55" l="1"/>
  <c r="D101" i="55"/>
  <c r="H118" i="55"/>
  <c r="I9" i="55"/>
  <c r="H9" i="55" s="1"/>
  <c r="H29" i="55"/>
  <c r="B29" i="55" s="1"/>
  <c r="G101" i="55"/>
  <c r="F101" i="55"/>
  <c r="E101" i="55"/>
  <c r="BY100" i="55"/>
  <c r="BR100" i="55"/>
  <c r="BP100" i="55"/>
  <c r="BK100" i="55"/>
  <c r="BM100" i="55"/>
  <c r="BD100" i="55"/>
  <c r="AY100" i="55"/>
  <c r="AV100" i="55"/>
  <c r="AL100" i="55"/>
  <c r="AN100" i="55"/>
  <c r="AJ100" i="55"/>
  <c r="AG100" i="55"/>
  <c r="AB100" i="55"/>
  <c r="W100" i="55"/>
  <c r="U100" i="55"/>
  <c r="P100" i="55"/>
  <c r="L100" i="55"/>
  <c r="I100" i="55"/>
  <c r="BW100" i="55"/>
  <c r="BQ100" i="55"/>
  <c r="BJ100" i="55"/>
  <c r="BH100" i="55"/>
  <c r="BI100" i="55"/>
  <c r="BC100" i="55"/>
  <c r="AT100" i="55"/>
  <c r="AW100" i="55"/>
  <c r="AQ100" i="55"/>
  <c r="AM100" i="55"/>
  <c r="AR100" i="55"/>
  <c r="AE100" i="55"/>
  <c r="AD100" i="55"/>
  <c r="X100" i="55"/>
  <c r="T100" i="55"/>
  <c r="O100" i="55"/>
  <c r="K100" i="55"/>
  <c r="B79" i="55"/>
  <c r="B47" i="55"/>
  <c r="H100" i="55" l="1"/>
  <c r="BD553" i="55"/>
  <c r="BD552" i="55" s="1"/>
  <c r="BD547" i="55"/>
  <c r="BD546" i="55" s="1"/>
  <c r="BD539" i="55"/>
  <c r="BD538" i="55" s="1"/>
  <c r="BD531" i="55"/>
  <c r="BD526" i="55"/>
  <c r="BD521" i="55"/>
  <c r="BD516" i="55"/>
  <c r="BD506" i="55"/>
  <c r="BD494" i="55"/>
  <c r="BD493" i="55" s="1"/>
  <c r="BD481" i="55"/>
  <c r="BD480" i="55" s="1"/>
  <c r="BD474" i="55"/>
  <c r="BD473" i="55" s="1"/>
  <c r="BD467" i="55"/>
  <c r="BD466" i="55" s="1"/>
  <c r="BD460" i="55"/>
  <c r="BD459" i="55" s="1"/>
  <c r="BD453" i="55"/>
  <c r="BD447" i="55"/>
  <c r="BD435" i="55"/>
  <c r="BD424" i="55"/>
  <c r="BD423" i="55" s="1"/>
  <c r="BD414" i="55"/>
  <c r="BD413" i="55" s="1"/>
  <c r="BD408" i="55"/>
  <c r="BD407" i="55" s="1"/>
  <c r="BD401" i="55"/>
  <c r="BD400" i="55" s="1"/>
  <c r="BD394" i="55"/>
  <c r="BD389" i="55"/>
  <c r="BD384" i="55"/>
  <c r="BD379" i="55"/>
  <c r="BD369" i="55"/>
  <c r="BD357" i="55"/>
  <c r="BD356" i="55" s="1"/>
  <c r="BD345" i="55"/>
  <c r="BD344" i="55" s="1"/>
  <c r="BD337" i="55"/>
  <c r="BD336" i="55" s="1"/>
  <c r="BD332" i="55"/>
  <c r="BD327" i="55"/>
  <c r="BD318" i="55"/>
  <c r="BD314" i="55"/>
  <c r="BD308" i="55"/>
  <c r="BD303" i="55"/>
  <c r="BD297" i="55"/>
  <c r="BD296" i="55" s="1"/>
  <c r="BD292" i="55"/>
  <c r="BD289" i="55"/>
  <c r="BD279" i="55"/>
  <c r="BD269" i="55"/>
  <c r="BD268" i="55" s="1"/>
  <c r="BD259" i="55"/>
  <c r="BD258" i="55" s="1"/>
  <c r="BD253" i="55"/>
  <c r="BD252" i="55" s="1"/>
  <c r="BD247" i="55"/>
  <c r="BD246" i="55" s="1"/>
  <c r="BD240" i="55"/>
  <c r="BD239" i="55" s="1"/>
  <c r="BD233" i="55"/>
  <c r="BD232" i="55" s="1"/>
  <c r="BD228" i="55"/>
  <c r="BD223" i="55"/>
  <c r="BD217" i="55"/>
  <c r="BD211" i="55" s="1"/>
  <c r="BD207" i="55"/>
  <c r="BD202" i="55"/>
  <c r="BD193" i="55"/>
  <c r="BD186" i="55"/>
  <c r="BD176" i="55"/>
  <c r="BD170" i="55"/>
  <c r="BD164" i="55"/>
  <c r="BD159" i="55"/>
  <c r="BD151" i="55"/>
  <c r="BD143" i="55"/>
  <c r="BD137" i="55"/>
  <c r="BD133" i="55"/>
  <c r="BD127" i="55"/>
  <c r="BD122" i="55" s="1"/>
  <c r="BD113" i="55"/>
  <c r="BD103" i="55"/>
  <c r="BD102" i="55" s="1"/>
  <c r="BD92" i="55"/>
  <c r="BD88" i="55"/>
  <c r="BD82" i="55"/>
  <c r="BD77" i="55"/>
  <c r="BD71" i="55"/>
  <c r="BD66" i="55"/>
  <c r="BD60" i="55"/>
  <c r="BD56" i="55"/>
  <c r="BD50" i="55"/>
  <c r="BD45" i="55"/>
  <c r="BD38" i="55"/>
  <c r="BD34" i="55"/>
  <c r="BD22" i="55"/>
  <c r="BD12" i="55"/>
  <c r="BD11" i="55" s="1"/>
  <c r="BE6" i="53"/>
  <c r="BD42" i="56"/>
  <c r="BD38" i="56"/>
  <c r="BD34" i="56"/>
  <c r="BD30" i="56"/>
  <c r="BD14" i="56"/>
  <c r="BD25" i="56"/>
  <c r="BD21" i="56"/>
  <c r="BD6" i="56"/>
  <c r="BD288" i="55" l="1"/>
  <c r="BD422" i="55"/>
  <c r="BD44" i="55"/>
  <c r="BD65" i="55"/>
  <c r="BD55" i="55"/>
  <c r="BD132" i="55"/>
  <c r="BD185" i="55"/>
  <c r="BD267" i="55"/>
  <c r="BD492" i="55"/>
  <c r="BD525" i="55"/>
  <c r="BD326" i="55"/>
  <c r="BD355" i="55"/>
  <c r="BD388" i="55"/>
  <c r="BD446" i="55"/>
  <c r="BD5" i="56"/>
  <c r="BD33" i="55"/>
  <c r="BD76" i="55"/>
  <c r="BD99" i="55"/>
  <c r="BD169" i="55"/>
  <c r="BD222" i="55"/>
  <c r="BD490" i="55"/>
  <c r="BD420" i="55"/>
  <c r="BD158" i="55"/>
  <c r="BD515" i="55"/>
  <c r="BD7" i="55"/>
  <c r="BD10" i="55"/>
  <c r="BD142" i="55"/>
  <c r="BD302" i="55"/>
  <c r="BD378" i="55"/>
  <c r="BD8" i="55"/>
  <c r="BD101" i="55"/>
  <c r="BD201" i="55"/>
  <c r="BD313" i="55"/>
  <c r="BD87" i="55"/>
  <c r="BD264" i="55"/>
  <c r="BD419" i="55"/>
  <c r="BD352" i="55"/>
  <c r="BE11" i="53"/>
  <c r="BD98" i="55"/>
  <c r="BD489" i="55"/>
  <c r="BD353" i="55"/>
  <c r="BD265" i="55"/>
  <c r="B514" i="55"/>
  <c r="B287" i="55"/>
  <c r="J531" i="55"/>
  <c r="K531" i="55"/>
  <c r="L531" i="55"/>
  <c r="M531" i="55"/>
  <c r="N531" i="55"/>
  <c r="O531" i="55"/>
  <c r="P531" i="55"/>
  <c r="Q531" i="55"/>
  <c r="R531" i="55"/>
  <c r="T531" i="55"/>
  <c r="U531" i="55"/>
  <c r="S531" i="55"/>
  <c r="V531" i="55"/>
  <c r="X531" i="55"/>
  <c r="W531" i="55"/>
  <c r="Y531" i="55"/>
  <c r="Z531" i="55"/>
  <c r="AD531" i="55"/>
  <c r="AB531" i="55"/>
  <c r="AC531" i="55"/>
  <c r="AA531" i="55"/>
  <c r="AE531" i="55"/>
  <c r="AG531" i="55"/>
  <c r="AI531" i="55"/>
  <c r="AH531" i="55"/>
  <c r="AR531" i="55"/>
  <c r="AJ531" i="55"/>
  <c r="AF531" i="55"/>
  <c r="AK531" i="55"/>
  <c r="AM531" i="55"/>
  <c r="AN531" i="55"/>
  <c r="AO531" i="55"/>
  <c r="AP531" i="55"/>
  <c r="AQ531" i="55"/>
  <c r="AL531" i="55"/>
  <c r="AS531" i="55"/>
  <c r="AU531" i="55"/>
  <c r="AW531" i="55"/>
  <c r="AV531" i="55"/>
  <c r="BE531" i="55"/>
  <c r="AX531" i="55"/>
  <c r="AT531" i="55"/>
  <c r="AY531" i="55"/>
  <c r="BA531" i="55"/>
  <c r="BB531" i="55"/>
  <c r="BC531" i="55"/>
  <c r="AZ531" i="55"/>
  <c r="BF531" i="55"/>
  <c r="BI531" i="55"/>
  <c r="BM531" i="55"/>
  <c r="BN531" i="55"/>
  <c r="BG531" i="55"/>
  <c r="BH531" i="55"/>
  <c r="BK531" i="55"/>
  <c r="BL531" i="55"/>
  <c r="BO531" i="55"/>
  <c r="BJ531" i="55"/>
  <c r="BP531" i="55"/>
  <c r="BS531" i="55"/>
  <c r="BT531" i="55"/>
  <c r="BQ531" i="55"/>
  <c r="BR531" i="55"/>
  <c r="BU531" i="55"/>
  <c r="BV531" i="55"/>
  <c r="BW531" i="55"/>
  <c r="BY531" i="55"/>
  <c r="BZ531" i="55"/>
  <c r="CA531" i="55"/>
  <c r="I531" i="55"/>
  <c r="B532" i="55"/>
  <c r="B320" i="55"/>
  <c r="J308" i="55"/>
  <c r="K308" i="55"/>
  <c r="L308" i="55"/>
  <c r="M308" i="55"/>
  <c r="N308" i="55"/>
  <c r="O308" i="55"/>
  <c r="P308" i="55"/>
  <c r="Q308" i="55"/>
  <c r="R308" i="55"/>
  <c r="T308" i="55"/>
  <c r="U308" i="55"/>
  <c r="S308" i="55"/>
  <c r="V308" i="55"/>
  <c r="X308" i="55"/>
  <c r="W308" i="55"/>
  <c r="Y308" i="55"/>
  <c r="Z308" i="55"/>
  <c r="AD308" i="55"/>
  <c r="AB308" i="55"/>
  <c r="AC308" i="55"/>
  <c r="AA308" i="55"/>
  <c r="AE308" i="55"/>
  <c r="AG308" i="55"/>
  <c r="AI308" i="55"/>
  <c r="AH308" i="55"/>
  <c r="AR308" i="55"/>
  <c r="AJ308" i="55"/>
  <c r="AF308" i="55"/>
  <c r="AK308" i="55"/>
  <c r="AM308" i="55"/>
  <c r="AN308" i="55"/>
  <c r="AO308" i="55"/>
  <c r="AP308" i="55"/>
  <c r="AQ308" i="55"/>
  <c r="AL308" i="55"/>
  <c r="AS308" i="55"/>
  <c r="AU308" i="55"/>
  <c r="AW308" i="55"/>
  <c r="AV308" i="55"/>
  <c r="BE308" i="55"/>
  <c r="AX308" i="55"/>
  <c r="AT308" i="55"/>
  <c r="AY308" i="55"/>
  <c r="BA308" i="55"/>
  <c r="BB308" i="55"/>
  <c r="BC308" i="55"/>
  <c r="AZ308" i="55"/>
  <c r="BF308" i="55"/>
  <c r="BI308" i="55"/>
  <c r="BM308" i="55"/>
  <c r="BN308" i="55"/>
  <c r="BG308" i="55"/>
  <c r="BH308" i="55"/>
  <c r="BK308" i="55"/>
  <c r="BL308" i="55"/>
  <c r="BO308" i="55"/>
  <c r="BJ308" i="55"/>
  <c r="BP308" i="55"/>
  <c r="BS308" i="55"/>
  <c r="BT308" i="55"/>
  <c r="BQ308" i="55"/>
  <c r="BR308" i="55"/>
  <c r="BU308" i="55"/>
  <c r="BV308" i="55"/>
  <c r="BW308" i="55"/>
  <c r="BY308" i="55"/>
  <c r="BZ308" i="55"/>
  <c r="CA308" i="55"/>
  <c r="I308" i="55"/>
  <c r="B309" i="55"/>
  <c r="J193" i="55"/>
  <c r="K193" i="55"/>
  <c r="L193" i="55"/>
  <c r="M193" i="55"/>
  <c r="N193" i="55"/>
  <c r="O193" i="55"/>
  <c r="P193" i="55"/>
  <c r="Q193" i="55"/>
  <c r="R193" i="55"/>
  <c r="T193" i="55"/>
  <c r="U193" i="55"/>
  <c r="S193" i="55"/>
  <c r="V193" i="55"/>
  <c r="X193" i="55"/>
  <c r="W193" i="55"/>
  <c r="Y193" i="55"/>
  <c r="Z193" i="55"/>
  <c r="AD193" i="55"/>
  <c r="AB193" i="55"/>
  <c r="AC193" i="55"/>
  <c r="AA193" i="55"/>
  <c r="AE193" i="55"/>
  <c r="AG193" i="55"/>
  <c r="AI193" i="55"/>
  <c r="AH193" i="55"/>
  <c r="AR193" i="55"/>
  <c r="AJ193" i="55"/>
  <c r="AF193" i="55"/>
  <c r="AK193" i="55"/>
  <c r="AM193" i="55"/>
  <c r="AN193" i="55"/>
  <c r="AO193" i="55"/>
  <c r="AP193" i="55"/>
  <c r="AQ193" i="55"/>
  <c r="AL193" i="55"/>
  <c r="AS193" i="55"/>
  <c r="AU193" i="55"/>
  <c r="AW193" i="55"/>
  <c r="AV193" i="55"/>
  <c r="BE193" i="55"/>
  <c r="AX193" i="55"/>
  <c r="AT193" i="55"/>
  <c r="AY193" i="55"/>
  <c r="BA193" i="55"/>
  <c r="BB193" i="55"/>
  <c r="BC193" i="55"/>
  <c r="AZ193" i="55"/>
  <c r="BF193" i="55"/>
  <c r="BI193" i="55"/>
  <c r="BM193" i="55"/>
  <c r="BN193" i="55"/>
  <c r="BG193" i="55"/>
  <c r="BH193" i="55"/>
  <c r="BK193" i="55"/>
  <c r="BL193" i="55"/>
  <c r="BO193" i="55"/>
  <c r="BJ193" i="55"/>
  <c r="BP193" i="55"/>
  <c r="BS193" i="55"/>
  <c r="BT193" i="55"/>
  <c r="BQ193" i="55"/>
  <c r="BR193" i="55"/>
  <c r="BU193" i="55"/>
  <c r="BV193" i="55"/>
  <c r="BW193" i="55"/>
  <c r="BY193" i="55"/>
  <c r="BZ193" i="55"/>
  <c r="CA193" i="55"/>
  <c r="I193" i="55"/>
  <c r="B194" i="55"/>
  <c r="B178" i="55"/>
  <c r="J38" i="55"/>
  <c r="K38" i="55"/>
  <c r="L38" i="55"/>
  <c r="M38" i="55"/>
  <c r="N38" i="55"/>
  <c r="O38" i="55"/>
  <c r="P38" i="55"/>
  <c r="Q38" i="55"/>
  <c r="R38" i="55"/>
  <c r="T38" i="55"/>
  <c r="U38" i="55"/>
  <c r="S38" i="55"/>
  <c r="V38" i="55"/>
  <c r="X38" i="55"/>
  <c r="W38" i="55"/>
  <c r="Y38" i="55"/>
  <c r="Z38" i="55"/>
  <c r="AD38" i="55"/>
  <c r="AB38" i="55"/>
  <c r="AC38" i="55"/>
  <c r="AA38" i="55"/>
  <c r="AE38" i="55"/>
  <c r="AG38" i="55"/>
  <c r="AI38" i="55"/>
  <c r="AH38" i="55"/>
  <c r="AR38" i="55"/>
  <c r="AJ38" i="55"/>
  <c r="AF38" i="55"/>
  <c r="AK38" i="55"/>
  <c r="AM38" i="55"/>
  <c r="AN38" i="55"/>
  <c r="AO38" i="55"/>
  <c r="AP38" i="55"/>
  <c r="AQ38" i="55"/>
  <c r="AL38" i="55"/>
  <c r="AS38" i="55"/>
  <c r="AU38" i="55"/>
  <c r="AW38" i="55"/>
  <c r="AV38" i="55"/>
  <c r="BE38" i="55"/>
  <c r="AX38" i="55"/>
  <c r="AT38" i="55"/>
  <c r="AY38" i="55"/>
  <c r="BA38" i="55"/>
  <c r="BB38" i="55"/>
  <c r="BC38" i="55"/>
  <c r="AZ38" i="55"/>
  <c r="BF38" i="55"/>
  <c r="BI38" i="55"/>
  <c r="BM38" i="55"/>
  <c r="BN38" i="55"/>
  <c r="BG38" i="55"/>
  <c r="BH38" i="55"/>
  <c r="BK38" i="55"/>
  <c r="BL38" i="55"/>
  <c r="BO38" i="55"/>
  <c r="BJ38" i="55"/>
  <c r="BP38" i="55"/>
  <c r="BS38" i="55"/>
  <c r="BT38" i="55"/>
  <c r="BQ38" i="55"/>
  <c r="BR38" i="55"/>
  <c r="BU38" i="55"/>
  <c r="BV38" i="55"/>
  <c r="BW38" i="55"/>
  <c r="BY38" i="55"/>
  <c r="BZ38" i="55"/>
  <c r="CA38" i="55"/>
  <c r="I38" i="55"/>
  <c r="B39" i="55"/>
  <c r="B24" i="55"/>
  <c r="BD488" i="55" l="1"/>
  <c r="BD6" i="55"/>
  <c r="H308" i="55"/>
  <c r="H38" i="55"/>
  <c r="H531" i="55"/>
  <c r="H193" i="55"/>
  <c r="BD97" i="55"/>
  <c r="BD351" i="55"/>
  <c r="BD418" i="55"/>
  <c r="BD263" i="55"/>
  <c r="BE10" i="53"/>
  <c r="BE9" i="53"/>
  <c r="B107" i="55"/>
  <c r="B428" i="55"/>
  <c r="BD5" i="55" l="1"/>
  <c r="BE8" i="53"/>
  <c r="BE7" i="53" s="1"/>
  <c r="BE5" i="53" s="1"/>
  <c r="B39" i="52"/>
  <c r="J32" i="52"/>
  <c r="K32" i="52"/>
  <c r="L32" i="52"/>
  <c r="M32" i="52"/>
  <c r="N32" i="52"/>
  <c r="O32" i="52"/>
  <c r="P32" i="52"/>
  <c r="Q32" i="52"/>
  <c r="R32" i="52"/>
  <c r="T32" i="52"/>
  <c r="U32" i="52"/>
  <c r="S32" i="52"/>
  <c r="V32" i="52"/>
  <c r="X32" i="52"/>
  <c r="W32" i="52"/>
  <c r="Y32" i="52"/>
  <c r="Z32" i="52"/>
  <c r="AD32" i="52"/>
  <c r="AB32" i="52"/>
  <c r="AC32" i="52"/>
  <c r="AA32" i="52"/>
  <c r="AE32" i="52"/>
  <c r="AG32" i="52"/>
  <c r="AI32" i="52"/>
  <c r="AH32" i="52"/>
  <c r="AR32" i="52"/>
  <c r="AJ32" i="52"/>
  <c r="AF32" i="52"/>
  <c r="AK32" i="52"/>
  <c r="AM32" i="52"/>
  <c r="AN32" i="52"/>
  <c r="AO32" i="52"/>
  <c r="AP32" i="52"/>
  <c r="AQ32" i="52"/>
  <c r="AL32" i="52"/>
  <c r="AS32" i="52"/>
  <c r="AU32" i="52"/>
  <c r="AW32" i="52"/>
  <c r="AV32" i="52"/>
  <c r="BE32" i="52"/>
  <c r="AX32" i="52"/>
  <c r="AT32" i="52"/>
  <c r="AY32" i="52"/>
  <c r="BA32" i="52"/>
  <c r="BB32" i="52"/>
  <c r="BC32" i="52"/>
  <c r="AZ32" i="52"/>
  <c r="BF32" i="52"/>
  <c r="BI32" i="52"/>
  <c r="BM32" i="52"/>
  <c r="BN32" i="52"/>
  <c r="BG32" i="52"/>
  <c r="BH32" i="52"/>
  <c r="BK32" i="52"/>
  <c r="BL32" i="52"/>
  <c r="BO32" i="52"/>
  <c r="BJ32" i="52"/>
  <c r="BP32" i="52"/>
  <c r="BS32" i="52"/>
  <c r="BT32" i="52"/>
  <c r="BQ32" i="52"/>
  <c r="BR32" i="52"/>
  <c r="BU32" i="52"/>
  <c r="BV32" i="52"/>
  <c r="BW32" i="52"/>
  <c r="BY32" i="52"/>
  <c r="BZ32" i="52"/>
  <c r="CA32" i="52"/>
  <c r="I32" i="52"/>
  <c r="D32" i="52"/>
  <c r="E32" i="52"/>
  <c r="F32" i="52"/>
  <c r="G32" i="52"/>
  <c r="C32" i="52"/>
  <c r="H32" i="52" l="1"/>
  <c r="J14" i="56"/>
  <c r="K14" i="56"/>
  <c r="L14" i="56"/>
  <c r="M14" i="56"/>
  <c r="N14" i="56"/>
  <c r="O14" i="56"/>
  <c r="P14" i="56"/>
  <c r="Q14" i="56"/>
  <c r="R14" i="56"/>
  <c r="T14" i="56"/>
  <c r="U14" i="56"/>
  <c r="S14" i="56"/>
  <c r="V14" i="56"/>
  <c r="X14" i="56"/>
  <c r="W14" i="56"/>
  <c r="Y14" i="56"/>
  <c r="Z14" i="56"/>
  <c r="AD14" i="56"/>
  <c r="AB14" i="56"/>
  <c r="AC14" i="56"/>
  <c r="AA14" i="56"/>
  <c r="AE14" i="56"/>
  <c r="AG14" i="56"/>
  <c r="AI14" i="56"/>
  <c r="AH14" i="56"/>
  <c r="AR14" i="56"/>
  <c r="AJ14" i="56"/>
  <c r="AF14" i="56"/>
  <c r="AK14" i="56"/>
  <c r="AM14" i="56"/>
  <c r="AN14" i="56"/>
  <c r="AO14" i="56"/>
  <c r="AP14" i="56"/>
  <c r="AQ14" i="56"/>
  <c r="AL14" i="56"/>
  <c r="AS14" i="56"/>
  <c r="AU14" i="56"/>
  <c r="AW14" i="56"/>
  <c r="AV14" i="56"/>
  <c r="BE14" i="56"/>
  <c r="AX14" i="56"/>
  <c r="AT14" i="56"/>
  <c r="AY14" i="56"/>
  <c r="BA14" i="56"/>
  <c r="BB14" i="56"/>
  <c r="BC14" i="56"/>
  <c r="AZ14" i="56"/>
  <c r="BF14" i="56"/>
  <c r="BI14" i="56"/>
  <c r="BM14" i="56"/>
  <c r="BN14" i="56"/>
  <c r="BG14" i="56"/>
  <c r="BH14" i="56"/>
  <c r="BK14" i="56"/>
  <c r="BL14" i="56"/>
  <c r="BO14" i="56"/>
  <c r="BJ14" i="56"/>
  <c r="BP14" i="56"/>
  <c r="BS14" i="56"/>
  <c r="BT14" i="56"/>
  <c r="BR14" i="56"/>
  <c r="BU14" i="56"/>
  <c r="BV14" i="56"/>
  <c r="BW14" i="56"/>
  <c r="BY14" i="56"/>
  <c r="BZ14" i="56"/>
  <c r="CA14" i="56"/>
  <c r="I14" i="56"/>
  <c r="B20" i="56"/>
  <c r="H14" i="56" l="1"/>
  <c r="B556" i="55"/>
  <c r="B555" i="55"/>
  <c r="B554" i="55"/>
  <c r="CA553" i="55"/>
  <c r="CA552" i="55" s="1"/>
  <c r="BZ553" i="55"/>
  <c r="BZ552" i="55" s="1"/>
  <c r="BY553" i="55"/>
  <c r="BY552" i="55" s="1"/>
  <c r="BW553" i="55"/>
  <c r="BW552" i="55" s="1"/>
  <c r="BV553" i="55"/>
  <c r="BV552" i="55" s="1"/>
  <c r="BU553" i="55"/>
  <c r="BU552" i="55" s="1"/>
  <c r="BR553" i="55"/>
  <c r="BR552" i="55" s="1"/>
  <c r="BQ553" i="55"/>
  <c r="BQ552" i="55" s="1"/>
  <c r="BT553" i="55"/>
  <c r="BT552" i="55" s="1"/>
  <c r="BS553" i="55"/>
  <c r="BS552" i="55" s="1"/>
  <c r="BP553" i="55"/>
  <c r="BP552" i="55" s="1"/>
  <c r="BJ553" i="55"/>
  <c r="BJ552" i="55" s="1"/>
  <c r="BO553" i="55"/>
  <c r="BO552" i="55" s="1"/>
  <c r="BL553" i="55"/>
  <c r="BL552" i="55" s="1"/>
  <c r="BK553" i="55"/>
  <c r="BK552" i="55" s="1"/>
  <c r="BH553" i="55"/>
  <c r="BH552" i="55" s="1"/>
  <c r="BG553" i="55"/>
  <c r="BG552" i="55" s="1"/>
  <c r="BN553" i="55"/>
  <c r="BN552" i="55" s="1"/>
  <c r="BM553" i="55"/>
  <c r="BM552" i="55" s="1"/>
  <c r="BI553" i="55"/>
  <c r="BI552" i="55" s="1"/>
  <c r="BF553" i="55"/>
  <c r="BF552" i="55" s="1"/>
  <c r="AZ553" i="55"/>
  <c r="AZ552" i="55" s="1"/>
  <c r="BC553" i="55"/>
  <c r="BC552" i="55" s="1"/>
  <c r="BB553" i="55"/>
  <c r="BB552" i="55" s="1"/>
  <c r="BA553" i="55"/>
  <c r="BA552" i="55" s="1"/>
  <c r="AY553" i="55"/>
  <c r="AY552" i="55" s="1"/>
  <c r="AT553" i="55"/>
  <c r="AT552" i="55" s="1"/>
  <c r="AX553" i="55"/>
  <c r="AX552" i="55" s="1"/>
  <c r="BE553" i="55"/>
  <c r="BE552" i="55" s="1"/>
  <c r="AV553" i="55"/>
  <c r="AV552" i="55" s="1"/>
  <c r="AW553" i="55"/>
  <c r="AW552" i="55" s="1"/>
  <c r="AU553" i="55"/>
  <c r="AU552" i="55" s="1"/>
  <c r="AS553" i="55"/>
  <c r="AS552" i="55" s="1"/>
  <c r="AL553" i="55"/>
  <c r="AL552" i="55" s="1"/>
  <c r="AQ553" i="55"/>
  <c r="AQ552" i="55" s="1"/>
  <c r="AP553" i="55"/>
  <c r="AP552" i="55" s="1"/>
  <c r="AO553" i="55"/>
  <c r="AO552" i="55" s="1"/>
  <c r="AN553" i="55"/>
  <c r="AN552" i="55" s="1"/>
  <c r="AM553" i="55"/>
  <c r="AM552" i="55" s="1"/>
  <c r="AK553" i="55"/>
  <c r="AK552" i="55" s="1"/>
  <c r="AF553" i="55"/>
  <c r="AF552" i="55" s="1"/>
  <c r="AJ553" i="55"/>
  <c r="AJ552" i="55" s="1"/>
  <c r="AR553" i="55"/>
  <c r="AR552" i="55" s="1"/>
  <c r="AH553" i="55"/>
  <c r="AH552" i="55" s="1"/>
  <c r="AI553" i="55"/>
  <c r="AI552" i="55" s="1"/>
  <c r="AG553" i="55"/>
  <c r="AG552" i="55" s="1"/>
  <c r="AE553" i="55"/>
  <c r="AE552" i="55" s="1"/>
  <c r="AA553" i="55"/>
  <c r="AA552" i="55" s="1"/>
  <c r="AC553" i="55"/>
  <c r="AC552" i="55" s="1"/>
  <c r="AB553" i="55"/>
  <c r="AB552" i="55" s="1"/>
  <c r="AD553" i="55"/>
  <c r="AD552" i="55" s="1"/>
  <c r="Z553" i="55"/>
  <c r="Z552" i="55" s="1"/>
  <c r="Y553" i="55"/>
  <c r="Y552" i="55" s="1"/>
  <c r="W553" i="55"/>
  <c r="W552" i="55" s="1"/>
  <c r="X553" i="55"/>
  <c r="X552" i="55" s="1"/>
  <c r="V553" i="55"/>
  <c r="V552" i="55" s="1"/>
  <c r="S553" i="55"/>
  <c r="S552" i="55" s="1"/>
  <c r="U553" i="55"/>
  <c r="U552" i="55" s="1"/>
  <c r="T553" i="55"/>
  <c r="T552" i="55" s="1"/>
  <c r="R553" i="55"/>
  <c r="R552" i="55" s="1"/>
  <c r="Q553" i="55"/>
  <c r="Q552" i="55" s="1"/>
  <c r="P553" i="55"/>
  <c r="P552" i="55" s="1"/>
  <c r="O553" i="55"/>
  <c r="O552" i="55" s="1"/>
  <c r="N553" i="55"/>
  <c r="N552" i="55" s="1"/>
  <c r="M553" i="55"/>
  <c r="M552" i="55" s="1"/>
  <c r="L553" i="55"/>
  <c r="L552" i="55" s="1"/>
  <c r="K553" i="55"/>
  <c r="K552" i="55" s="1"/>
  <c r="J553" i="55"/>
  <c r="J552" i="55" s="1"/>
  <c r="I553" i="55"/>
  <c r="G553" i="55"/>
  <c r="G552" i="55" s="1"/>
  <c r="F553" i="55"/>
  <c r="F552" i="55" s="1"/>
  <c r="E553" i="55"/>
  <c r="E552" i="55" s="1"/>
  <c r="D553" i="55"/>
  <c r="D552" i="55" s="1"/>
  <c r="C553" i="55"/>
  <c r="C552" i="55" s="1"/>
  <c r="B551" i="55"/>
  <c r="B550" i="55"/>
  <c r="B549" i="55"/>
  <c r="B548" i="55"/>
  <c r="CA547" i="55"/>
  <c r="CA546" i="55" s="1"/>
  <c r="BZ547" i="55"/>
  <c r="BZ546" i="55" s="1"/>
  <c r="BY547" i="55"/>
  <c r="BY546" i="55" s="1"/>
  <c r="BW547" i="55"/>
  <c r="BW546" i="55" s="1"/>
  <c r="BV547" i="55"/>
  <c r="BV546" i="55" s="1"/>
  <c r="BU547" i="55"/>
  <c r="BU546" i="55" s="1"/>
  <c r="BR547" i="55"/>
  <c r="BR546" i="55" s="1"/>
  <c r="BQ547" i="55"/>
  <c r="BQ546" i="55" s="1"/>
  <c r="BT547" i="55"/>
  <c r="BT546" i="55" s="1"/>
  <c r="BS547" i="55"/>
  <c r="BS546" i="55" s="1"/>
  <c r="BP547" i="55"/>
  <c r="BP546" i="55" s="1"/>
  <c r="BJ547" i="55"/>
  <c r="BJ546" i="55" s="1"/>
  <c r="BO547" i="55"/>
  <c r="BO546" i="55" s="1"/>
  <c r="BL547" i="55"/>
  <c r="BL546" i="55" s="1"/>
  <c r="BK547" i="55"/>
  <c r="BK546" i="55" s="1"/>
  <c r="BH547" i="55"/>
  <c r="BH546" i="55" s="1"/>
  <c r="BG547" i="55"/>
  <c r="BG546" i="55" s="1"/>
  <c r="BN547" i="55"/>
  <c r="BN546" i="55" s="1"/>
  <c r="BM547" i="55"/>
  <c r="BM546" i="55" s="1"/>
  <c r="BI547" i="55"/>
  <c r="BI546" i="55" s="1"/>
  <c r="BF547" i="55"/>
  <c r="BF546" i="55" s="1"/>
  <c r="AZ547" i="55"/>
  <c r="AZ546" i="55" s="1"/>
  <c r="BC547" i="55"/>
  <c r="BC546" i="55" s="1"/>
  <c r="BB547" i="55"/>
  <c r="BB546" i="55" s="1"/>
  <c r="BA547" i="55"/>
  <c r="BA546" i="55" s="1"/>
  <c r="AY547" i="55"/>
  <c r="AY546" i="55" s="1"/>
  <c r="AT547" i="55"/>
  <c r="AT546" i="55" s="1"/>
  <c r="AX547" i="55"/>
  <c r="AX546" i="55" s="1"/>
  <c r="BE547" i="55"/>
  <c r="BE546" i="55" s="1"/>
  <c r="AV547" i="55"/>
  <c r="AV546" i="55" s="1"/>
  <c r="AW547" i="55"/>
  <c r="AW546" i="55" s="1"/>
  <c r="AU547" i="55"/>
  <c r="AU546" i="55" s="1"/>
  <c r="AS547" i="55"/>
  <c r="AS546" i="55" s="1"/>
  <c r="AL547" i="55"/>
  <c r="AL546" i="55" s="1"/>
  <c r="AQ547" i="55"/>
  <c r="AQ546" i="55" s="1"/>
  <c r="AP547" i="55"/>
  <c r="AP546" i="55" s="1"/>
  <c r="AO547" i="55"/>
  <c r="AO546" i="55" s="1"/>
  <c r="AN547" i="55"/>
  <c r="AN546" i="55" s="1"/>
  <c r="AM547" i="55"/>
  <c r="AM546" i="55" s="1"/>
  <c r="AK547" i="55"/>
  <c r="AK546" i="55" s="1"/>
  <c r="AF547" i="55"/>
  <c r="AF546" i="55" s="1"/>
  <c r="AJ547" i="55"/>
  <c r="AJ546" i="55" s="1"/>
  <c r="AR547" i="55"/>
  <c r="AR546" i="55" s="1"/>
  <c r="AH547" i="55"/>
  <c r="AH546" i="55" s="1"/>
  <c r="AI547" i="55"/>
  <c r="AI546" i="55" s="1"/>
  <c r="AG547" i="55"/>
  <c r="AG546" i="55" s="1"/>
  <c r="AE547" i="55"/>
  <c r="AE546" i="55" s="1"/>
  <c r="AA547" i="55"/>
  <c r="AA546" i="55" s="1"/>
  <c r="AC547" i="55"/>
  <c r="AC546" i="55" s="1"/>
  <c r="AB547" i="55"/>
  <c r="AB546" i="55" s="1"/>
  <c r="AD547" i="55"/>
  <c r="AD546" i="55" s="1"/>
  <c r="Z547" i="55"/>
  <c r="Z546" i="55" s="1"/>
  <c r="Y547" i="55"/>
  <c r="Y546" i="55" s="1"/>
  <c r="W547" i="55"/>
  <c r="W546" i="55" s="1"/>
  <c r="X547" i="55"/>
  <c r="X546" i="55" s="1"/>
  <c r="V547" i="55"/>
  <c r="V546" i="55" s="1"/>
  <c r="S547" i="55"/>
  <c r="S546" i="55" s="1"/>
  <c r="U547" i="55"/>
  <c r="U546" i="55" s="1"/>
  <c r="T547" i="55"/>
  <c r="T546" i="55" s="1"/>
  <c r="R547" i="55"/>
  <c r="R546" i="55" s="1"/>
  <c r="Q547" i="55"/>
  <c r="Q546" i="55" s="1"/>
  <c r="P547" i="55"/>
  <c r="P546" i="55" s="1"/>
  <c r="O547" i="55"/>
  <c r="O546" i="55" s="1"/>
  <c r="N547" i="55"/>
  <c r="N546" i="55" s="1"/>
  <c r="M547" i="55"/>
  <c r="M546" i="55" s="1"/>
  <c r="L547" i="55"/>
  <c r="L546" i="55" s="1"/>
  <c r="K547" i="55"/>
  <c r="J547" i="55"/>
  <c r="J546" i="55" s="1"/>
  <c r="I547" i="55"/>
  <c r="G547" i="55"/>
  <c r="G546" i="55" s="1"/>
  <c r="F547" i="55"/>
  <c r="F546" i="55" s="1"/>
  <c r="E547" i="55"/>
  <c r="E546" i="55" s="1"/>
  <c r="D547" i="55"/>
  <c r="D546" i="55" s="1"/>
  <c r="C547" i="55"/>
  <c r="C546" i="55" s="1"/>
  <c r="B545" i="55"/>
  <c r="B544" i="55"/>
  <c r="B543" i="55"/>
  <c r="B542" i="55"/>
  <c r="B541" i="55"/>
  <c r="B540" i="55"/>
  <c r="CA539" i="55"/>
  <c r="CA538" i="55" s="1"/>
  <c r="BZ539" i="55"/>
  <c r="BZ538" i="55" s="1"/>
  <c r="BY539" i="55"/>
  <c r="BY538" i="55" s="1"/>
  <c r="BW539" i="55"/>
  <c r="BW538" i="55" s="1"/>
  <c r="BV539" i="55"/>
  <c r="BV538" i="55" s="1"/>
  <c r="BU539" i="55"/>
  <c r="BU538" i="55" s="1"/>
  <c r="BR539" i="55"/>
  <c r="BR538" i="55" s="1"/>
  <c r="BQ539" i="55"/>
  <c r="BQ538" i="55" s="1"/>
  <c r="BT539" i="55"/>
  <c r="BT538" i="55" s="1"/>
  <c r="BS539" i="55"/>
  <c r="BS538" i="55" s="1"/>
  <c r="BP539" i="55"/>
  <c r="BP538" i="55" s="1"/>
  <c r="BJ539" i="55"/>
  <c r="BJ538" i="55" s="1"/>
  <c r="BO539" i="55"/>
  <c r="BO538" i="55" s="1"/>
  <c r="BL539" i="55"/>
  <c r="BL538" i="55" s="1"/>
  <c r="BK539" i="55"/>
  <c r="BK538" i="55" s="1"/>
  <c r="BH539" i="55"/>
  <c r="BH538" i="55" s="1"/>
  <c r="BG539" i="55"/>
  <c r="BG538" i="55" s="1"/>
  <c r="BN539" i="55"/>
  <c r="BN538" i="55" s="1"/>
  <c r="BM539" i="55"/>
  <c r="BM538" i="55" s="1"/>
  <c r="BI539" i="55"/>
  <c r="BI538" i="55" s="1"/>
  <c r="BF539" i="55"/>
  <c r="BF538" i="55" s="1"/>
  <c r="AZ539" i="55"/>
  <c r="AZ538" i="55" s="1"/>
  <c r="BC539" i="55"/>
  <c r="BC538" i="55" s="1"/>
  <c r="BB539" i="55"/>
  <c r="BB538" i="55" s="1"/>
  <c r="BA539" i="55"/>
  <c r="BA538" i="55" s="1"/>
  <c r="AY539" i="55"/>
  <c r="AY538" i="55" s="1"/>
  <c r="AT539" i="55"/>
  <c r="AT538" i="55" s="1"/>
  <c r="AX539" i="55"/>
  <c r="AX538" i="55" s="1"/>
  <c r="BE539" i="55"/>
  <c r="BE538" i="55" s="1"/>
  <c r="AV539" i="55"/>
  <c r="AV538" i="55" s="1"/>
  <c r="AW539" i="55"/>
  <c r="AW538" i="55" s="1"/>
  <c r="AU539" i="55"/>
  <c r="AU538" i="55" s="1"/>
  <c r="AS539" i="55"/>
  <c r="AS538" i="55" s="1"/>
  <c r="AL539" i="55"/>
  <c r="AL538" i="55" s="1"/>
  <c r="AQ539" i="55"/>
  <c r="AQ538" i="55" s="1"/>
  <c r="AP539" i="55"/>
  <c r="AP538" i="55" s="1"/>
  <c r="AO539" i="55"/>
  <c r="AO538" i="55" s="1"/>
  <c r="AN539" i="55"/>
  <c r="AN538" i="55" s="1"/>
  <c r="AM539" i="55"/>
  <c r="AM538" i="55" s="1"/>
  <c r="AK539" i="55"/>
  <c r="AK538" i="55" s="1"/>
  <c r="AF539" i="55"/>
  <c r="AF538" i="55" s="1"/>
  <c r="AJ539" i="55"/>
  <c r="AJ538" i="55" s="1"/>
  <c r="AR539" i="55"/>
  <c r="AR538" i="55" s="1"/>
  <c r="AH539" i="55"/>
  <c r="AH538" i="55" s="1"/>
  <c r="AI539" i="55"/>
  <c r="AI538" i="55" s="1"/>
  <c r="AG539" i="55"/>
  <c r="AG538" i="55" s="1"/>
  <c r="AE539" i="55"/>
  <c r="AE538" i="55" s="1"/>
  <c r="AA539" i="55"/>
  <c r="AA538" i="55" s="1"/>
  <c r="AC539" i="55"/>
  <c r="AC538" i="55" s="1"/>
  <c r="AB539" i="55"/>
  <c r="AB538" i="55" s="1"/>
  <c r="AD539" i="55"/>
  <c r="AD538" i="55" s="1"/>
  <c r="Z539" i="55"/>
  <c r="Z538" i="55" s="1"/>
  <c r="Y539" i="55"/>
  <c r="Y538" i="55" s="1"/>
  <c r="W539" i="55"/>
  <c r="W538" i="55" s="1"/>
  <c r="X539" i="55"/>
  <c r="X538" i="55" s="1"/>
  <c r="V539" i="55"/>
  <c r="V538" i="55" s="1"/>
  <c r="S539" i="55"/>
  <c r="S538" i="55" s="1"/>
  <c r="U539" i="55"/>
  <c r="U538" i="55" s="1"/>
  <c r="T539" i="55"/>
  <c r="T538" i="55" s="1"/>
  <c r="R539" i="55"/>
  <c r="R538" i="55" s="1"/>
  <c r="Q539" i="55"/>
  <c r="Q538" i="55" s="1"/>
  <c r="P539" i="55"/>
  <c r="P538" i="55" s="1"/>
  <c r="O539" i="55"/>
  <c r="O538" i="55" s="1"/>
  <c r="N539" i="55"/>
  <c r="N538" i="55" s="1"/>
  <c r="M539" i="55"/>
  <c r="M538" i="55" s="1"/>
  <c r="L539" i="55"/>
  <c r="L538" i="55" s="1"/>
  <c r="K539" i="55"/>
  <c r="K538" i="55" s="1"/>
  <c r="J539" i="55"/>
  <c r="I539" i="55"/>
  <c r="I538" i="55" s="1"/>
  <c r="G539" i="55"/>
  <c r="G538" i="55" s="1"/>
  <c r="F539" i="55"/>
  <c r="F538" i="55" s="1"/>
  <c r="E539" i="55"/>
  <c r="D539" i="55"/>
  <c r="D538" i="55" s="1"/>
  <c r="C539" i="55"/>
  <c r="C538" i="55" s="1"/>
  <c r="B534" i="55"/>
  <c r="B533" i="55"/>
  <c r="G531" i="55"/>
  <c r="G525" i="55" s="1"/>
  <c r="F531" i="55"/>
  <c r="F525" i="55" s="1"/>
  <c r="E531" i="55"/>
  <c r="E525" i="55" s="1"/>
  <c r="D531" i="55"/>
  <c r="D525" i="55" s="1"/>
  <c r="C531" i="55"/>
  <c r="C525" i="55" s="1"/>
  <c r="B530" i="55"/>
  <c r="B529" i="55"/>
  <c r="B528" i="55"/>
  <c r="B527" i="55"/>
  <c r="CA526" i="55"/>
  <c r="CA525" i="55" s="1"/>
  <c r="BZ526" i="55"/>
  <c r="BZ525" i="55" s="1"/>
  <c r="BY526" i="55"/>
  <c r="BY525" i="55" s="1"/>
  <c r="BW526" i="55"/>
  <c r="BW525" i="55" s="1"/>
  <c r="BV526" i="55"/>
  <c r="BV525" i="55" s="1"/>
  <c r="BU526" i="55"/>
  <c r="BU525" i="55" s="1"/>
  <c r="BR526" i="55"/>
  <c r="BR525" i="55" s="1"/>
  <c r="BQ526" i="55"/>
  <c r="BQ525" i="55" s="1"/>
  <c r="BT526" i="55"/>
  <c r="BT525" i="55" s="1"/>
  <c r="BS526" i="55"/>
  <c r="BS525" i="55" s="1"/>
  <c r="BP526" i="55"/>
  <c r="BP525" i="55" s="1"/>
  <c r="BJ526" i="55"/>
  <c r="BJ525" i="55" s="1"/>
  <c r="BO526" i="55"/>
  <c r="BO525" i="55" s="1"/>
  <c r="BL526" i="55"/>
  <c r="BL525" i="55" s="1"/>
  <c r="BK526" i="55"/>
  <c r="BK525" i="55" s="1"/>
  <c r="BH526" i="55"/>
  <c r="BH525" i="55" s="1"/>
  <c r="BG526" i="55"/>
  <c r="BG525" i="55" s="1"/>
  <c r="BN526" i="55"/>
  <c r="BN525" i="55" s="1"/>
  <c r="BM526" i="55"/>
  <c r="BM525" i="55" s="1"/>
  <c r="BI526" i="55"/>
  <c r="BI525" i="55" s="1"/>
  <c r="BF526" i="55"/>
  <c r="BF525" i="55" s="1"/>
  <c r="AZ526" i="55"/>
  <c r="AZ525" i="55" s="1"/>
  <c r="BC526" i="55"/>
  <c r="BC525" i="55" s="1"/>
  <c r="BB526" i="55"/>
  <c r="BB525" i="55" s="1"/>
  <c r="BA526" i="55"/>
  <c r="BA525" i="55" s="1"/>
  <c r="AY526" i="55"/>
  <c r="AY525" i="55" s="1"/>
  <c r="AT526" i="55"/>
  <c r="AT525" i="55" s="1"/>
  <c r="AX526" i="55"/>
  <c r="AX525" i="55" s="1"/>
  <c r="BE526" i="55"/>
  <c r="BE525" i="55" s="1"/>
  <c r="AV526" i="55"/>
  <c r="AV525" i="55" s="1"/>
  <c r="AW526" i="55"/>
  <c r="AW525" i="55" s="1"/>
  <c r="AU526" i="55"/>
  <c r="AU525" i="55" s="1"/>
  <c r="AS526" i="55"/>
  <c r="AS525" i="55" s="1"/>
  <c r="AL526" i="55"/>
  <c r="AL525" i="55" s="1"/>
  <c r="AQ526" i="55"/>
  <c r="AQ525" i="55" s="1"/>
  <c r="AP526" i="55"/>
  <c r="AP525" i="55" s="1"/>
  <c r="AO526" i="55"/>
  <c r="AO525" i="55" s="1"/>
  <c r="AN526" i="55"/>
  <c r="AN525" i="55" s="1"/>
  <c r="AM526" i="55"/>
  <c r="AM525" i="55" s="1"/>
  <c r="AK526" i="55"/>
  <c r="AK525" i="55" s="1"/>
  <c r="AF526" i="55"/>
  <c r="AF525" i="55" s="1"/>
  <c r="AJ526" i="55"/>
  <c r="AJ525" i="55" s="1"/>
  <c r="AR526" i="55"/>
  <c r="AR525" i="55" s="1"/>
  <c r="AH526" i="55"/>
  <c r="AH525" i="55" s="1"/>
  <c r="AI526" i="55"/>
  <c r="AI525" i="55" s="1"/>
  <c r="AG526" i="55"/>
  <c r="AG525" i="55" s="1"/>
  <c r="AE526" i="55"/>
  <c r="AE525" i="55" s="1"/>
  <c r="AA526" i="55"/>
  <c r="AA525" i="55" s="1"/>
  <c r="AC526" i="55"/>
  <c r="AC525" i="55" s="1"/>
  <c r="AB526" i="55"/>
  <c r="AB525" i="55" s="1"/>
  <c r="AD526" i="55"/>
  <c r="AD525" i="55" s="1"/>
  <c r="Z526" i="55"/>
  <c r="Z525" i="55" s="1"/>
  <c r="Y526" i="55"/>
  <c r="Y525" i="55" s="1"/>
  <c r="W526" i="55"/>
  <c r="W525" i="55" s="1"/>
  <c r="X526" i="55"/>
  <c r="X525" i="55" s="1"/>
  <c r="V526" i="55"/>
  <c r="V525" i="55" s="1"/>
  <c r="S526" i="55"/>
  <c r="S525" i="55" s="1"/>
  <c r="U526" i="55"/>
  <c r="U525" i="55" s="1"/>
  <c r="T526" i="55"/>
  <c r="T525" i="55" s="1"/>
  <c r="R526" i="55"/>
  <c r="R525" i="55" s="1"/>
  <c r="Q526" i="55"/>
  <c r="Q525" i="55" s="1"/>
  <c r="P526" i="55"/>
  <c r="P525" i="55" s="1"/>
  <c r="O526" i="55"/>
  <c r="O525" i="55" s="1"/>
  <c r="N526" i="55"/>
  <c r="N525" i="55" s="1"/>
  <c r="M526" i="55"/>
  <c r="M525" i="55" s="1"/>
  <c r="L526" i="55"/>
  <c r="L525" i="55" s="1"/>
  <c r="K526" i="55"/>
  <c r="K525" i="55" s="1"/>
  <c r="J526" i="55"/>
  <c r="I526" i="55"/>
  <c r="I525" i="55" s="1"/>
  <c r="B524" i="55"/>
  <c r="B523" i="55"/>
  <c r="B522" i="55"/>
  <c r="CA521" i="55"/>
  <c r="BZ521" i="55"/>
  <c r="BY521" i="55"/>
  <c r="BW521" i="55"/>
  <c r="BV521" i="55"/>
  <c r="BU521" i="55"/>
  <c r="BR521" i="55"/>
  <c r="BQ521" i="55"/>
  <c r="BT521" i="55"/>
  <c r="BS521" i="55"/>
  <c r="BP521" i="55"/>
  <c r="BJ521" i="55"/>
  <c r="BO521" i="55"/>
  <c r="BL521" i="55"/>
  <c r="BK521" i="55"/>
  <c r="BH521" i="55"/>
  <c r="BG521" i="55"/>
  <c r="BN521" i="55"/>
  <c r="BM521" i="55"/>
  <c r="BI521" i="55"/>
  <c r="BF521" i="55"/>
  <c r="AZ521" i="55"/>
  <c r="BC521" i="55"/>
  <c r="BB521" i="55"/>
  <c r="BA521" i="55"/>
  <c r="AY521" i="55"/>
  <c r="AT521" i="55"/>
  <c r="AX521" i="55"/>
  <c r="BE521" i="55"/>
  <c r="AV521" i="55"/>
  <c r="AW521" i="55"/>
  <c r="AU521" i="55"/>
  <c r="AS521" i="55"/>
  <c r="AL521" i="55"/>
  <c r="AQ521" i="55"/>
  <c r="AP521" i="55"/>
  <c r="AO521" i="55"/>
  <c r="AN521" i="55"/>
  <c r="AM521" i="55"/>
  <c r="AK521" i="55"/>
  <c r="AF521" i="55"/>
  <c r="AJ521" i="55"/>
  <c r="AR521" i="55"/>
  <c r="AH521" i="55"/>
  <c r="AI521" i="55"/>
  <c r="AG521" i="55"/>
  <c r="AE521" i="55"/>
  <c r="AA521" i="55"/>
  <c r="AC521" i="55"/>
  <c r="AB521" i="55"/>
  <c r="AD521" i="55"/>
  <c r="Z521" i="55"/>
  <c r="Y521" i="55"/>
  <c r="W521" i="55"/>
  <c r="X521" i="55"/>
  <c r="V521" i="55"/>
  <c r="S521" i="55"/>
  <c r="U521" i="55"/>
  <c r="T521" i="55"/>
  <c r="R521" i="55"/>
  <c r="Q521" i="55"/>
  <c r="P521" i="55"/>
  <c r="O521" i="55"/>
  <c r="N521" i="55"/>
  <c r="M521" i="55"/>
  <c r="L521" i="55"/>
  <c r="K521" i="55"/>
  <c r="J521" i="55"/>
  <c r="I521" i="55"/>
  <c r="B520" i="55"/>
  <c r="B519" i="55"/>
  <c r="B518" i="55"/>
  <c r="B517" i="55"/>
  <c r="CA516" i="55"/>
  <c r="BZ516" i="55"/>
  <c r="BY516" i="55"/>
  <c r="BW516" i="55"/>
  <c r="BV516" i="55"/>
  <c r="BU516" i="55"/>
  <c r="BR516" i="55"/>
  <c r="BQ516" i="55"/>
  <c r="BT516" i="55"/>
  <c r="BS516" i="55"/>
  <c r="BP516" i="55"/>
  <c r="BJ516" i="55"/>
  <c r="BO516" i="55"/>
  <c r="BL516" i="55"/>
  <c r="BK516" i="55"/>
  <c r="BH516" i="55"/>
  <c r="BG516" i="55"/>
  <c r="BN516" i="55"/>
  <c r="BM516" i="55"/>
  <c r="BI516" i="55"/>
  <c r="BF516" i="55"/>
  <c r="AZ516" i="55"/>
  <c r="BC516" i="55"/>
  <c r="BB516" i="55"/>
  <c r="BA516" i="55"/>
  <c r="AY516" i="55"/>
  <c r="AT516" i="55"/>
  <c r="AX516" i="55"/>
  <c r="BE516" i="55"/>
  <c r="AV516" i="55"/>
  <c r="AW516" i="55"/>
  <c r="AU516" i="55"/>
  <c r="AS516" i="55"/>
  <c r="AL516" i="55"/>
  <c r="AQ516" i="55"/>
  <c r="AP516" i="55"/>
  <c r="AO516" i="55"/>
  <c r="AN516" i="55"/>
  <c r="AM516" i="55"/>
  <c r="AK516" i="55"/>
  <c r="AF516" i="55"/>
  <c r="AJ516" i="55"/>
  <c r="AR516" i="55"/>
  <c r="AH516" i="55"/>
  <c r="AI516" i="55"/>
  <c r="AG516" i="55"/>
  <c r="AE516" i="55"/>
  <c r="AA516" i="55"/>
  <c r="AC516" i="55"/>
  <c r="AB516" i="55"/>
  <c r="AD516" i="55"/>
  <c r="Z516" i="55"/>
  <c r="Y516" i="55"/>
  <c r="W516" i="55"/>
  <c r="X516" i="55"/>
  <c r="V516" i="55"/>
  <c r="S516" i="55"/>
  <c r="U516" i="55"/>
  <c r="T516" i="55"/>
  <c r="R516" i="55"/>
  <c r="Q516" i="55"/>
  <c r="P516" i="55"/>
  <c r="O516" i="55"/>
  <c r="N516" i="55"/>
  <c r="M516" i="55"/>
  <c r="L516" i="55"/>
  <c r="K516" i="55"/>
  <c r="J516" i="55"/>
  <c r="I516" i="55"/>
  <c r="G515" i="55"/>
  <c r="F515" i="55"/>
  <c r="E515" i="55"/>
  <c r="D515" i="55"/>
  <c r="C515" i="55"/>
  <c r="B510" i="55"/>
  <c r="B509" i="55"/>
  <c r="B508" i="55"/>
  <c r="B507" i="55"/>
  <c r="CA506" i="55"/>
  <c r="BZ506" i="55"/>
  <c r="BY506" i="55"/>
  <c r="BW506" i="55"/>
  <c r="BV506" i="55"/>
  <c r="BU506" i="55"/>
  <c r="BR506" i="55"/>
  <c r="BQ506" i="55"/>
  <c r="BT506" i="55"/>
  <c r="BS506" i="55"/>
  <c r="BP506" i="55"/>
  <c r="BJ506" i="55"/>
  <c r="BO506" i="55"/>
  <c r="BL506" i="55"/>
  <c r="BK506" i="55"/>
  <c r="BH506" i="55"/>
  <c r="BG506" i="55"/>
  <c r="BN506" i="55"/>
  <c r="BM506" i="55"/>
  <c r="BI506" i="55"/>
  <c r="BF506" i="55"/>
  <c r="AZ506" i="55"/>
  <c r="BC506" i="55"/>
  <c r="BB506" i="55"/>
  <c r="BA506" i="55"/>
  <c r="AY506" i="55"/>
  <c r="AT506" i="55"/>
  <c r="AX506" i="55"/>
  <c r="BE506" i="55"/>
  <c r="AV506" i="55"/>
  <c r="AW506" i="55"/>
  <c r="AU506" i="55"/>
  <c r="AS506" i="55"/>
  <c r="AL506" i="55"/>
  <c r="AQ506" i="55"/>
  <c r="AP506" i="55"/>
  <c r="AO506" i="55"/>
  <c r="AN506" i="55"/>
  <c r="AM506" i="55"/>
  <c r="AK506" i="55"/>
  <c r="AF506" i="55"/>
  <c r="AJ506" i="55"/>
  <c r="AR506" i="55"/>
  <c r="AH506" i="55"/>
  <c r="AI506" i="55"/>
  <c r="AG506" i="55"/>
  <c r="AE506" i="55"/>
  <c r="AA506" i="55"/>
  <c r="AC506" i="55"/>
  <c r="AB506" i="55"/>
  <c r="AD506" i="55"/>
  <c r="Z506" i="55"/>
  <c r="Y506" i="55"/>
  <c r="W506" i="55"/>
  <c r="X506" i="55"/>
  <c r="V506" i="55"/>
  <c r="S506" i="55"/>
  <c r="U506" i="55"/>
  <c r="T506" i="55"/>
  <c r="R506" i="55"/>
  <c r="Q506" i="55"/>
  <c r="P506" i="55"/>
  <c r="O506" i="55"/>
  <c r="N506" i="55"/>
  <c r="M506" i="55"/>
  <c r="L506" i="55"/>
  <c r="K506" i="55"/>
  <c r="J506" i="55"/>
  <c r="I506" i="55"/>
  <c r="G506" i="55"/>
  <c r="F506" i="55"/>
  <c r="E506" i="55"/>
  <c r="D506" i="55"/>
  <c r="C506" i="55"/>
  <c r="B505" i="55"/>
  <c r="B504" i="55"/>
  <c r="B503" i="55"/>
  <c r="B502" i="55"/>
  <c r="B501" i="55"/>
  <c r="B500" i="55"/>
  <c r="B499" i="55"/>
  <c r="B498" i="55"/>
  <c r="B497" i="55"/>
  <c r="B496" i="55"/>
  <c r="B495" i="55"/>
  <c r="CA494" i="55"/>
  <c r="CA493" i="55" s="1"/>
  <c r="BZ494" i="55"/>
  <c r="BZ493" i="55" s="1"/>
  <c r="BY494" i="55"/>
  <c r="BY493" i="55" s="1"/>
  <c r="BW494" i="55"/>
  <c r="BW493" i="55" s="1"/>
  <c r="BV494" i="55"/>
  <c r="BV493" i="55" s="1"/>
  <c r="BU494" i="55"/>
  <c r="BU493" i="55" s="1"/>
  <c r="BR494" i="55"/>
  <c r="BR493" i="55" s="1"/>
  <c r="BQ494" i="55"/>
  <c r="BQ493" i="55" s="1"/>
  <c r="BT494" i="55"/>
  <c r="BT493" i="55" s="1"/>
  <c r="BS494" i="55"/>
  <c r="BS493" i="55" s="1"/>
  <c r="BP494" i="55"/>
  <c r="BP493" i="55" s="1"/>
  <c r="BJ494" i="55"/>
  <c r="BJ493" i="55" s="1"/>
  <c r="BO494" i="55"/>
  <c r="BO493" i="55" s="1"/>
  <c r="BL494" i="55"/>
  <c r="BL493" i="55" s="1"/>
  <c r="BK494" i="55"/>
  <c r="BK493" i="55" s="1"/>
  <c r="BH494" i="55"/>
  <c r="BH493" i="55" s="1"/>
  <c r="BG494" i="55"/>
  <c r="BG493" i="55" s="1"/>
  <c r="BN494" i="55"/>
  <c r="BN493" i="55" s="1"/>
  <c r="BM494" i="55"/>
  <c r="BM493" i="55" s="1"/>
  <c r="BI494" i="55"/>
  <c r="BI493" i="55" s="1"/>
  <c r="BF494" i="55"/>
  <c r="BF493" i="55" s="1"/>
  <c r="AZ494" i="55"/>
  <c r="AZ493" i="55" s="1"/>
  <c r="BC494" i="55"/>
  <c r="BC493" i="55" s="1"/>
  <c r="BB494" i="55"/>
  <c r="BB493" i="55" s="1"/>
  <c r="BA494" i="55"/>
  <c r="BA493" i="55" s="1"/>
  <c r="AY494" i="55"/>
  <c r="AY493" i="55" s="1"/>
  <c r="AT494" i="55"/>
  <c r="AT493" i="55" s="1"/>
  <c r="AX494" i="55"/>
  <c r="AX493" i="55" s="1"/>
  <c r="BE494" i="55"/>
  <c r="BE493" i="55" s="1"/>
  <c r="AV494" i="55"/>
  <c r="AV493" i="55" s="1"/>
  <c r="AW494" i="55"/>
  <c r="AW493" i="55" s="1"/>
  <c r="AU494" i="55"/>
  <c r="AU493" i="55" s="1"/>
  <c r="AS494" i="55"/>
  <c r="AS493" i="55" s="1"/>
  <c r="AL494" i="55"/>
  <c r="AL493" i="55" s="1"/>
  <c r="AQ494" i="55"/>
  <c r="AQ493" i="55" s="1"/>
  <c r="AP494" i="55"/>
  <c r="AP493" i="55" s="1"/>
  <c r="AO494" i="55"/>
  <c r="AO493" i="55" s="1"/>
  <c r="AN494" i="55"/>
  <c r="AN493" i="55" s="1"/>
  <c r="AM494" i="55"/>
  <c r="AM493" i="55" s="1"/>
  <c r="AK494" i="55"/>
  <c r="AK493" i="55" s="1"/>
  <c r="AF494" i="55"/>
  <c r="AF493" i="55" s="1"/>
  <c r="AJ494" i="55"/>
  <c r="AJ493" i="55" s="1"/>
  <c r="AR494" i="55"/>
  <c r="AR493" i="55" s="1"/>
  <c r="AH494" i="55"/>
  <c r="AH493" i="55" s="1"/>
  <c r="AI494" i="55"/>
  <c r="AI493" i="55" s="1"/>
  <c r="AG494" i="55"/>
  <c r="AG493" i="55" s="1"/>
  <c r="AE494" i="55"/>
  <c r="AE493" i="55" s="1"/>
  <c r="AA494" i="55"/>
  <c r="AA493" i="55" s="1"/>
  <c r="AC494" i="55"/>
  <c r="AC493" i="55" s="1"/>
  <c r="AB494" i="55"/>
  <c r="AB493" i="55" s="1"/>
  <c r="AD494" i="55"/>
  <c r="AD493" i="55" s="1"/>
  <c r="Z494" i="55"/>
  <c r="Z493" i="55" s="1"/>
  <c r="Y494" i="55"/>
  <c r="Y493" i="55" s="1"/>
  <c r="W494" i="55"/>
  <c r="W493" i="55" s="1"/>
  <c r="X494" i="55"/>
  <c r="X493" i="55" s="1"/>
  <c r="V494" i="55"/>
  <c r="V493" i="55" s="1"/>
  <c r="S494" i="55"/>
  <c r="S493" i="55" s="1"/>
  <c r="U494" i="55"/>
  <c r="U493" i="55" s="1"/>
  <c r="T494" i="55"/>
  <c r="T493" i="55" s="1"/>
  <c r="R494" i="55"/>
  <c r="R493" i="55" s="1"/>
  <c r="Q494" i="55"/>
  <c r="Q493" i="55" s="1"/>
  <c r="P494" i="55"/>
  <c r="P493" i="55" s="1"/>
  <c r="O494" i="55"/>
  <c r="O493" i="55" s="1"/>
  <c r="N494" i="55"/>
  <c r="N493" i="55" s="1"/>
  <c r="M494" i="55"/>
  <c r="M493" i="55" s="1"/>
  <c r="L494" i="55"/>
  <c r="L493" i="55" s="1"/>
  <c r="K494" i="55"/>
  <c r="K493" i="55" s="1"/>
  <c r="J494" i="55"/>
  <c r="I494" i="55"/>
  <c r="I493" i="55" s="1"/>
  <c r="G493" i="55"/>
  <c r="F493" i="55"/>
  <c r="E493" i="55"/>
  <c r="D493" i="55"/>
  <c r="C493" i="55"/>
  <c r="B487" i="55"/>
  <c r="B486" i="55"/>
  <c r="B485" i="55"/>
  <c r="B484" i="55"/>
  <c r="B483" i="55"/>
  <c r="B482" i="55"/>
  <c r="CA481" i="55"/>
  <c r="CA480" i="55" s="1"/>
  <c r="BZ481" i="55"/>
  <c r="BZ480" i="55" s="1"/>
  <c r="BY481" i="55"/>
  <c r="BY480" i="55" s="1"/>
  <c r="BW481" i="55"/>
  <c r="BW480" i="55" s="1"/>
  <c r="BV481" i="55"/>
  <c r="BV480" i="55" s="1"/>
  <c r="BU481" i="55"/>
  <c r="BU480" i="55" s="1"/>
  <c r="BR481" i="55"/>
  <c r="BR480" i="55" s="1"/>
  <c r="BQ481" i="55"/>
  <c r="BQ480" i="55" s="1"/>
  <c r="BT481" i="55"/>
  <c r="BT480" i="55" s="1"/>
  <c r="BS481" i="55"/>
  <c r="BS480" i="55" s="1"/>
  <c r="BP481" i="55"/>
  <c r="BP480" i="55" s="1"/>
  <c r="BJ481" i="55"/>
  <c r="BJ480" i="55" s="1"/>
  <c r="BO481" i="55"/>
  <c r="BO480" i="55" s="1"/>
  <c r="BL481" i="55"/>
  <c r="BL480" i="55" s="1"/>
  <c r="BK481" i="55"/>
  <c r="BH481" i="55"/>
  <c r="BH480" i="55" s="1"/>
  <c r="BG481" i="55"/>
  <c r="BG480" i="55" s="1"/>
  <c r="BN481" i="55"/>
  <c r="BN480" i="55" s="1"/>
  <c r="BM481" i="55"/>
  <c r="BM480" i="55" s="1"/>
  <c r="BI481" i="55"/>
  <c r="BI480" i="55" s="1"/>
  <c r="BF481" i="55"/>
  <c r="BF480" i="55" s="1"/>
  <c r="AZ481" i="55"/>
  <c r="AZ480" i="55" s="1"/>
  <c r="BC481" i="55"/>
  <c r="BC480" i="55" s="1"/>
  <c r="BB481" i="55"/>
  <c r="BB480" i="55" s="1"/>
  <c r="BA481" i="55"/>
  <c r="BA480" i="55" s="1"/>
  <c r="AY481" i="55"/>
  <c r="AT481" i="55"/>
  <c r="AT480" i="55" s="1"/>
  <c r="AX481" i="55"/>
  <c r="AX480" i="55" s="1"/>
  <c r="BE481" i="55"/>
  <c r="BE480" i="55" s="1"/>
  <c r="AV481" i="55"/>
  <c r="AV480" i="55" s="1"/>
  <c r="AW481" i="55"/>
  <c r="AW480" i="55" s="1"/>
  <c r="AU481" i="55"/>
  <c r="AU480" i="55" s="1"/>
  <c r="AS481" i="55"/>
  <c r="AS480" i="55" s="1"/>
  <c r="AL481" i="55"/>
  <c r="AL480" i="55" s="1"/>
  <c r="AQ481" i="55"/>
  <c r="AQ480" i="55" s="1"/>
  <c r="AP481" i="55"/>
  <c r="AP480" i="55" s="1"/>
  <c r="AO481" i="55"/>
  <c r="AO480" i="55" s="1"/>
  <c r="AN481" i="55"/>
  <c r="AN480" i="55" s="1"/>
  <c r="AM481" i="55"/>
  <c r="AM480" i="55" s="1"/>
  <c r="AK481" i="55"/>
  <c r="AK480" i="55" s="1"/>
  <c r="AF481" i="55"/>
  <c r="AF480" i="55" s="1"/>
  <c r="AJ481" i="55"/>
  <c r="AR481" i="55"/>
  <c r="AR480" i="55" s="1"/>
  <c r="AH481" i="55"/>
  <c r="AH480" i="55" s="1"/>
  <c r="AI481" i="55"/>
  <c r="AI480" i="55" s="1"/>
  <c r="AG481" i="55"/>
  <c r="AE481" i="55"/>
  <c r="AE480" i="55" s="1"/>
  <c r="AA481" i="55"/>
  <c r="AA480" i="55" s="1"/>
  <c r="AC481" i="55"/>
  <c r="AC480" i="55" s="1"/>
  <c r="AB481" i="55"/>
  <c r="AB480" i="55" s="1"/>
  <c r="AD481" i="55"/>
  <c r="AD480" i="55" s="1"/>
  <c r="Z481" i="55"/>
  <c r="Z480" i="55" s="1"/>
  <c r="Y481" i="55"/>
  <c r="Y480" i="55" s="1"/>
  <c r="W481" i="55"/>
  <c r="W480" i="55" s="1"/>
  <c r="X481" i="55"/>
  <c r="X480" i="55" s="1"/>
  <c r="V481" i="55"/>
  <c r="V480" i="55" s="1"/>
  <c r="S481" i="55"/>
  <c r="S480" i="55" s="1"/>
  <c r="U481" i="55"/>
  <c r="U480" i="55" s="1"/>
  <c r="T481" i="55"/>
  <c r="T480" i="55" s="1"/>
  <c r="R481" i="55"/>
  <c r="R480" i="55" s="1"/>
  <c r="Q481" i="55"/>
  <c r="Q480" i="55" s="1"/>
  <c r="P481" i="55"/>
  <c r="P480" i="55" s="1"/>
  <c r="O481" i="55"/>
  <c r="O480" i="55" s="1"/>
  <c r="N481" i="55"/>
  <c r="N480" i="55" s="1"/>
  <c r="M481" i="55"/>
  <c r="M480" i="55" s="1"/>
  <c r="L481" i="55"/>
  <c r="L480" i="55" s="1"/>
  <c r="K481" i="55"/>
  <c r="J481" i="55"/>
  <c r="I481" i="55"/>
  <c r="G481" i="55"/>
  <c r="G480" i="55" s="1"/>
  <c r="F481" i="55"/>
  <c r="E481" i="55"/>
  <c r="D481" i="55"/>
  <c r="C481" i="55"/>
  <c r="C480" i="55" s="1"/>
  <c r="B479" i="55"/>
  <c r="B478" i="55"/>
  <c r="B477" i="55"/>
  <c r="B476" i="55"/>
  <c r="B475" i="55"/>
  <c r="CA474" i="55"/>
  <c r="CA473" i="55" s="1"/>
  <c r="BZ474" i="55"/>
  <c r="BZ473" i="55" s="1"/>
  <c r="BY474" i="55"/>
  <c r="BY473" i="55" s="1"/>
  <c r="BW474" i="55"/>
  <c r="BW473" i="55" s="1"/>
  <c r="BV474" i="55"/>
  <c r="BV473" i="55" s="1"/>
  <c r="BU474" i="55"/>
  <c r="BR474" i="55"/>
  <c r="BR473" i="55" s="1"/>
  <c r="BQ474" i="55"/>
  <c r="BQ473" i="55" s="1"/>
  <c r="BT474" i="55"/>
  <c r="BT473" i="55" s="1"/>
  <c r="BS474" i="55"/>
  <c r="BS473" i="55" s="1"/>
  <c r="BP474" i="55"/>
  <c r="BP473" i="55" s="1"/>
  <c r="BJ474" i="55"/>
  <c r="BJ473" i="55" s="1"/>
  <c r="BO474" i="55"/>
  <c r="BO473" i="55" s="1"/>
  <c r="BL474" i="55"/>
  <c r="BL473" i="55" s="1"/>
  <c r="BK474" i="55"/>
  <c r="BH474" i="55"/>
  <c r="BH473" i="55" s="1"/>
  <c r="BG474" i="55"/>
  <c r="BG473" i="55" s="1"/>
  <c r="BN474" i="55"/>
  <c r="BN473" i="55" s="1"/>
  <c r="BM474" i="55"/>
  <c r="BM473" i="55" s="1"/>
  <c r="BI474" i="55"/>
  <c r="BI473" i="55" s="1"/>
  <c r="BF474" i="55"/>
  <c r="BF473" i="55" s="1"/>
  <c r="AZ474" i="55"/>
  <c r="AZ473" i="55" s="1"/>
  <c r="BC474" i="55"/>
  <c r="BC473" i="55" s="1"/>
  <c r="BB474" i="55"/>
  <c r="BB473" i="55" s="1"/>
  <c r="BA474" i="55"/>
  <c r="BA473" i="55" s="1"/>
  <c r="AY474" i="55"/>
  <c r="AY473" i="55" s="1"/>
  <c r="AT474" i="55"/>
  <c r="AT473" i="55" s="1"/>
  <c r="AX474" i="55"/>
  <c r="AX473" i="55" s="1"/>
  <c r="BE474" i="55"/>
  <c r="BE473" i="55" s="1"/>
  <c r="AV474" i="55"/>
  <c r="AV473" i="55" s="1"/>
  <c r="AW474" i="55"/>
  <c r="AW473" i="55" s="1"/>
  <c r="AU474" i="55"/>
  <c r="AS474" i="55"/>
  <c r="AS473" i="55" s="1"/>
  <c r="AL474" i="55"/>
  <c r="AL473" i="55" s="1"/>
  <c r="AQ474" i="55"/>
  <c r="AQ473" i="55" s="1"/>
  <c r="AP474" i="55"/>
  <c r="AO474" i="55"/>
  <c r="AO473" i="55" s="1"/>
  <c r="AN474" i="55"/>
  <c r="AN473" i="55" s="1"/>
  <c r="AM474" i="55"/>
  <c r="AM473" i="55" s="1"/>
  <c r="AK474" i="55"/>
  <c r="AK473" i="55" s="1"/>
  <c r="AF474" i="55"/>
  <c r="AF473" i="55" s="1"/>
  <c r="AJ474" i="55"/>
  <c r="AJ473" i="55" s="1"/>
  <c r="AR474" i="55"/>
  <c r="AR473" i="55" s="1"/>
  <c r="AH474" i="55"/>
  <c r="AH473" i="55" s="1"/>
  <c r="AI474" i="55"/>
  <c r="AI473" i="55" s="1"/>
  <c r="AG474" i="55"/>
  <c r="AG473" i="55" s="1"/>
  <c r="AE474" i="55"/>
  <c r="AE473" i="55" s="1"/>
  <c r="AA474" i="55"/>
  <c r="AC474" i="55"/>
  <c r="AC473" i="55" s="1"/>
  <c r="AB474" i="55"/>
  <c r="AB473" i="55" s="1"/>
  <c r="AD474" i="55"/>
  <c r="AD473" i="55" s="1"/>
  <c r="Z474" i="55"/>
  <c r="Z473" i="55" s="1"/>
  <c r="Y474" i="55"/>
  <c r="Y473" i="55" s="1"/>
  <c r="W474" i="55"/>
  <c r="W473" i="55" s="1"/>
  <c r="X474" i="55"/>
  <c r="X473" i="55" s="1"/>
  <c r="V474" i="55"/>
  <c r="S474" i="55"/>
  <c r="S473" i="55" s="1"/>
  <c r="U474" i="55"/>
  <c r="U473" i="55" s="1"/>
  <c r="T474" i="55"/>
  <c r="T473" i="55" s="1"/>
  <c r="R474" i="55"/>
  <c r="Q474" i="55"/>
  <c r="Q473" i="55" s="1"/>
  <c r="P474" i="55"/>
  <c r="P473" i="55" s="1"/>
  <c r="O474" i="55"/>
  <c r="O473" i="55" s="1"/>
  <c r="N474" i="55"/>
  <c r="N473" i="55" s="1"/>
  <c r="M474" i="55"/>
  <c r="M473" i="55" s="1"/>
  <c r="L474" i="55"/>
  <c r="L473" i="55" s="1"/>
  <c r="K474" i="55"/>
  <c r="K473" i="55" s="1"/>
  <c r="J474" i="55"/>
  <c r="I474" i="55"/>
  <c r="BU473" i="55"/>
  <c r="BK473" i="55"/>
  <c r="G473" i="55"/>
  <c r="F473" i="55"/>
  <c r="E473" i="55"/>
  <c r="D473" i="55"/>
  <c r="C473" i="55"/>
  <c r="B472" i="55"/>
  <c r="B471" i="55"/>
  <c r="B470" i="55"/>
  <c r="B469" i="55"/>
  <c r="B468" i="55"/>
  <c r="CA467" i="55"/>
  <c r="CA466" i="55" s="1"/>
  <c r="BZ467" i="55"/>
  <c r="BZ466" i="55" s="1"/>
  <c r="BY467" i="55"/>
  <c r="BY466" i="55" s="1"/>
  <c r="BW467" i="55"/>
  <c r="BW466" i="55" s="1"/>
  <c r="BV467" i="55"/>
  <c r="BV466" i="55" s="1"/>
  <c r="BU467" i="55"/>
  <c r="BU466" i="55" s="1"/>
  <c r="BR467" i="55"/>
  <c r="BR466" i="55" s="1"/>
  <c r="BQ467" i="55"/>
  <c r="BQ466" i="55" s="1"/>
  <c r="BT467" i="55"/>
  <c r="BT466" i="55" s="1"/>
  <c r="BS467" i="55"/>
  <c r="BS466" i="55" s="1"/>
  <c r="BP467" i="55"/>
  <c r="BP466" i="55" s="1"/>
  <c r="BJ467" i="55"/>
  <c r="BJ466" i="55" s="1"/>
  <c r="BO467" i="55"/>
  <c r="BO466" i="55" s="1"/>
  <c r="BL467" i="55"/>
  <c r="BL466" i="55" s="1"/>
  <c r="BK467" i="55"/>
  <c r="BK466" i="55" s="1"/>
  <c r="BH467" i="55"/>
  <c r="BH466" i="55" s="1"/>
  <c r="BG467" i="55"/>
  <c r="BG466" i="55" s="1"/>
  <c r="BN467" i="55"/>
  <c r="BN466" i="55" s="1"/>
  <c r="BM467" i="55"/>
  <c r="BM466" i="55" s="1"/>
  <c r="BI467" i="55"/>
  <c r="BI466" i="55" s="1"/>
  <c r="BF467" i="55"/>
  <c r="BF466" i="55" s="1"/>
  <c r="AZ467" i="55"/>
  <c r="AZ466" i="55" s="1"/>
  <c r="BC467" i="55"/>
  <c r="BC466" i="55" s="1"/>
  <c r="BB467" i="55"/>
  <c r="BB466" i="55" s="1"/>
  <c r="BA467" i="55"/>
  <c r="BA466" i="55" s="1"/>
  <c r="AY467" i="55"/>
  <c r="AY466" i="55" s="1"/>
  <c r="AT467" i="55"/>
  <c r="AT466" i="55" s="1"/>
  <c r="AX467" i="55"/>
  <c r="AX466" i="55" s="1"/>
  <c r="BE467" i="55"/>
  <c r="BE466" i="55" s="1"/>
  <c r="AV467" i="55"/>
  <c r="AV466" i="55" s="1"/>
  <c r="AW467" i="55"/>
  <c r="AW466" i="55" s="1"/>
  <c r="AU467" i="55"/>
  <c r="AU466" i="55" s="1"/>
  <c r="AS467" i="55"/>
  <c r="AS466" i="55" s="1"/>
  <c r="AL467" i="55"/>
  <c r="AL466" i="55" s="1"/>
  <c r="AQ467" i="55"/>
  <c r="AQ466" i="55" s="1"/>
  <c r="AP467" i="55"/>
  <c r="AP466" i="55" s="1"/>
  <c r="AO467" i="55"/>
  <c r="AO466" i="55" s="1"/>
  <c r="AN467" i="55"/>
  <c r="AN466" i="55" s="1"/>
  <c r="AM467" i="55"/>
  <c r="AM466" i="55" s="1"/>
  <c r="AK467" i="55"/>
  <c r="AK466" i="55" s="1"/>
  <c r="AF467" i="55"/>
  <c r="AF466" i="55" s="1"/>
  <c r="AJ467" i="55"/>
  <c r="AJ466" i="55" s="1"/>
  <c r="AR467" i="55"/>
  <c r="AR466" i="55" s="1"/>
  <c r="AH467" i="55"/>
  <c r="AH466" i="55" s="1"/>
  <c r="AI467" i="55"/>
  <c r="AI466" i="55" s="1"/>
  <c r="AG467" i="55"/>
  <c r="AG466" i="55" s="1"/>
  <c r="AE467" i="55"/>
  <c r="AE466" i="55" s="1"/>
  <c r="AA467" i="55"/>
  <c r="AA466" i="55" s="1"/>
  <c r="AC467" i="55"/>
  <c r="AC466" i="55" s="1"/>
  <c r="AB467" i="55"/>
  <c r="AB466" i="55" s="1"/>
  <c r="AD467" i="55"/>
  <c r="AD466" i="55" s="1"/>
  <c r="Z467" i="55"/>
  <c r="Z466" i="55" s="1"/>
  <c r="Y467" i="55"/>
  <c r="Y466" i="55" s="1"/>
  <c r="W467" i="55"/>
  <c r="W466" i="55" s="1"/>
  <c r="X467" i="55"/>
  <c r="X466" i="55" s="1"/>
  <c r="V467" i="55"/>
  <c r="V466" i="55" s="1"/>
  <c r="S467" i="55"/>
  <c r="S466" i="55" s="1"/>
  <c r="U467" i="55"/>
  <c r="U466" i="55" s="1"/>
  <c r="T467" i="55"/>
  <c r="R467" i="55"/>
  <c r="R466" i="55" s="1"/>
  <c r="Q467" i="55"/>
  <c r="Q466" i="55" s="1"/>
  <c r="P467" i="55"/>
  <c r="P466" i="55" s="1"/>
  <c r="O467" i="55"/>
  <c r="N467" i="55"/>
  <c r="N466" i="55" s="1"/>
  <c r="M467" i="55"/>
  <c r="M466" i="55" s="1"/>
  <c r="L467" i="55"/>
  <c r="L466" i="55" s="1"/>
  <c r="K467" i="55"/>
  <c r="J467" i="55"/>
  <c r="I467" i="55"/>
  <c r="I466" i="55" s="1"/>
  <c r="G466" i="55"/>
  <c r="F466" i="55"/>
  <c r="E466" i="55"/>
  <c r="D466" i="55"/>
  <c r="C466" i="55"/>
  <c r="B465" i="55"/>
  <c r="B464" i="55"/>
  <c r="B463" i="55"/>
  <c r="B462" i="55"/>
  <c r="B461" i="55"/>
  <c r="CA460" i="55"/>
  <c r="CA459" i="55" s="1"/>
  <c r="BZ460" i="55"/>
  <c r="BY460" i="55"/>
  <c r="BY459" i="55" s="1"/>
  <c r="BW460" i="55"/>
  <c r="BW459" i="55" s="1"/>
  <c r="BV460" i="55"/>
  <c r="BV459" i="55" s="1"/>
  <c r="BU460" i="55"/>
  <c r="BU459" i="55" s="1"/>
  <c r="BR460" i="55"/>
  <c r="BQ460" i="55"/>
  <c r="BQ459" i="55" s="1"/>
  <c r="BT460" i="55"/>
  <c r="BT459" i="55" s="1"/>
  <c r="BS460" i="55"/>
  <c r="BS459" i="55" s="1"/>
  <c r="BP460" i="55"/>
  <c r="BJ460" i="55"/>
  <c r="BJ459" i="55" s="1"/>
  <c r="BO460" i="55"/>
  <c r="BO459" i="55" s="1"/>
  <c r="BL460" i="55"/>
  <c r="BL459" i="55" s="1"/>
  <c r="BK460" i="55"/>
  <c r="BK459" i="55" s="1"/>
  <c r="BH460" i="55"/>
  <c r="BH459" i="55" s="1"/>
  <c r="BG460" i="55"/>
  <c r="BG459" i="55" s="1"/>
  <c r="BN460" i="55"/>
  <c r="BN459" i="55" s="1"/>
  <c r="BM460" i="55"/>
  <c r="BM459" i="55" s="1"/>
  <c r="BI460" i="55"/>
  <c r="BI459" i="55" s="1"/>
  <c r="BF460" i="55"/>
  <c r="BF459" i="55" s="1"/>
  <c r="AZ460" i="55"/>
  <c r="BC460" i="55"/>
  <c r="BC459" i="55" s="1"/>
  <c r="BB460" i="55"/>
  <c r="BB459" i="55" s="1"/>
  <c r="BA460" i="55"/>
  <c r="BA459" i="55" s="1"/>
  <c r="AY460" i="55"/>
  <c r="AY459" i="55" s="1"/>
  <c r="AT460" i="55"/>
  <c r="AT459" i="55" s="1"/>
  <c r="AX460" i="55"/>
  <c r="AX459" i="55" s="1"/>
  <c r="BE460" i="55"/>
  <c r="BE459" i="55" s="1"/>
  <c r="AV460" i="55"/>
  <c r="AV459" i="55" s="1"/>
  <c r="AW460" i="55"/>
  <c r="AW459" i="55" s="1"/>
  <c r="AU460" i="55"/>
  <c r="AU459" i="55" s="1"/>
  <c r="AS460" i="55"/>
  <c r="AS459" i="55" s="1"/>
  <c r="AL460" i="55"/>
  <c r="AL459" i="55" s="1"/>
  <c r="AQ460" i="55"/>
  <c r="AQ459" i="55" s="1"/>
  <c r="AP460" i="55"/>
  <c r="AP459" i="55" s="1"/>
  <c r="AO460" i="55"/>
  <c r="AN460" i="55"/>
  <c r="AN459" i="55" s="1"/>
  <c r="AM460" i="55"/>
  <c r="AM459" i="55" s="1"/>
  <c r="AK460" i="55"/>
  <c r="AK459" i="55" s="1"/>
  <c r="AF460" i="55"/>
  <c r="AJ460" i="55"/>
  <c r="AJ459" i="55" s="1"/>
  <c r="AR460" i="55"/>
  <c r="AR459" i="55" s="1"/>
  <c r="AH460" i="55"/>
  <c r="AH459" i="55" s="1"/>
  <c r="AI460" i="55"/>
  <c r="AI459" i="55" s="1"/>
  <c r="AG460" i="55"/>
  <c r="AG459" i="55" s="1"/>
  <c r="AE460" i="55"/>
  <c r="AE459" i="55" s="1"/>
  <c r="AA460" i="55"/>
  <c r="AA459" i="55" s="1"/>
  <c r="AC460" i="55"/>
  <c r="AC459" i="55" s="1"/>
  <c r="AB460" i="55"/>
  <c r="AB459" i="55" s="1"/>
  <c r="AD460" i="55"/>
  <c r="AD459" i="55" s="1"/>
  <c r="Z460" i="55"/>
  <c r="Z459" i="55" s="1"/>
  <c r="Y460" i="55"/>
  <c r="W460" i="55"/>
  <c r="W459" i="55" s="1"/>
  <c r="X460" i="55"/>
  <c r="X459" i="55" s="1"/>
  <c r="V460" i="55"/>
  <c r="V459" i="55" s="1"/>
  <c r="S460" i="55"/>
  <c r="U460" i="55"/>
  <c r="U459" i="55" s="1"/>
  <c r="T460" i="55"/>
  <c r="T459" i="55" s="1"/>
  <c r="R460" i="55"/>
  <c r="R459" i="55" s="1"/>
  <c r="Q460" i="55"/>
  <c r="P460" i="55"/>
  <c r="P459" i="55" s="1"/>
  <c r="O460" i="55"/>
  <c r="O459" i="55" s="1"/>
  <c r="N460" i="55"/>
  <c r="N459" i="55" s="1"/>
  <c r="M460" i="55"/>
  <c r="L460" i="55"/>
  <c r="L459" i="55" s="1"/>
  <c r="K460" i="55"/>
  <c r="K459" i="55" s="1"/>
  <c r="J460" i="55"/>
  <c r="I460" i="55"/>
  <c r="G459" i="55"/>
  <c r="F459" i="55"/>
  <c r="E459" i="55"/>
  <c r="D459" i="55"/>
  <c r="C459" i="55"/>
  <c r="B455" i="55"/>
  <c r="B454" i="55"/>
  <c r="CA453" i="55"/>
  <c r="BZ453" i="55"/>
  <c r="BY453" i="55"/>
  <c r="BW453" i="55"/>
  <c r="BV453" i="55"/>
  <c r="BU453" i="55"/>
  <c r="BR453" i="55"/>
  <c r="BQ453" i="55"/>
  <c r="BT453" i="55"/>
  <c r="BS453" i="55"/>
  <c r="BP453" i="55"/>
  <c r="BJ453" i="55"/>
  <c r="BO453" i="55"/>
  <c r="BL453" i="55"/>
  <c r="BK453" i="55"/>
  <c r="BH453" i="55"/>
  <c r="BG453" i="55"/>
  <c r="BN453" i="55"/>
  <c r="BM453" i="55"/>
  <c r="BI453" i="55"/>
  <c r="BF453" i="55"/>
  <c r="AZ453" i="55"/>
  <c r="BC453" i="55"/>
  <c r="BB453" i="55"/>
  <c r="BA453" i="55"/>
  <c r="AY453" i="55"/>
  <c r="AT453" i="55"/>
  <c r="AX453" i="55"/>
  <c r="BE453" i="55"/>
  <c r="AV453" i="55"/>
  <c r="AW453" i="55"/>
  <c r="AU453" i="55"/>
  <c r="AS453" i="55"/>
  <c r="AL453" i="55"/>
  <c r="AQ453" i="55"/>
  <c r="AP453" i="55"/>
  <c r="AO453" i="55"/>
  <c r="AN453" i="55"/>
  <c r="AM453" i="55"/>
  <c r="AK453" i="55"/>
  <c r="AF453" i="55"/>
  <c r="AJ453" i="55"/>
  <c r="AR453" i="55"/>
  <c r="AH453" i="55"/>
  <c r="AI453" i="55"/>
  <c r="AG453" i="55"/>
  <c r="AE453" i="55"/>
  <c r="AA453" i="55"/>
  <c r="AC453" i="55"/>
  <c r="AB453" i="55"/>
  <c r="AD453" i="55"/>
  <c r="Z453" i="55"/>
  <c r="Y453" i="55"/>
  <c r="W453" i="55"/>
  <c r="X453" i="55"/>
  <c r="V453" i="55"/>
  <c r="S453" i="55"/>
  <c r="U453" i="55"/>
  <c r="R453" i="55"/>
  <c r="Q453" i="55"/>
  <c r="P453" i="55"/>
  <c r="O453" i="55"/>
  <c r="N453" i="55"/>
  <c r="M453" i="55"/>
  <c r="L453" i="55"/>
  <c r="J453" i="55"/>
  <c r="I453" i="55"/>
  <c r="G453" i="55"/>
  <c r="F453" i="55"/>
  <c r="E453" i="55"/>
  <c r="D453" i="55"/>
  <c r="C453" i="55"/>
  <c r="B452" i="55"/>
  <c r="B451" i="55"/>
  <c r="B450" i="55"/>
  <c r="B449" i="55"/>
  <c r="B448" i="55"/>
  <c r="CA447" i="55"/>
  <c r="BZ447" i="55"/>
  <c r="BY447" i="55"/>
  <c r="BW447" i="55"/>
  <c r="BV447" i="55"/>
  <c r="BU447" i="55"/>
  <c r="BR447" i="55"/>
  <c r="BQ447" i="55"/>
  <c r="BT447" i="55"/>
  <c r="BS447" i="55"/>
  <c r="BP447" i="55"/>
  <c r="BJ447" i="55"/>
  <c r="BO447" i="55"/>
  <c r="BL447" i="55"/>
  <c r="BK447" i="55"/>
  <c r="BH447" i="55"/>
  <c r="BG447" i="55"/>
  <c r="BN447" i="55"/>
  <c r="BM447" i="55"/>
  <c r="BI447" i="55"/>
  <c r="BF447" i="55"/>
  <c r="AZ447" i="55"/>
  <c r="BC447" i="55"/>
  <c r="BB447" i="55"/>
  <c r="BA447" i="55"/>
  <c r="AY447" i="55"/>
  <c r="AT447" i="55"/>
  <c r="AX447" i="55"/>
  <c r="BE447" i="55"/>
  <c r="AV447" i="55"/>
  <c r="AW447" i="55"/>
  <c r="AU447" i="55"/>
  <c r="AS447" i="55"/>
  <c r="AL447" i="55"/>
  <c r="AQ447" i="55"/>
  <c r="AP447" i="55"/>
  <c r="AO447" i="55"/>
  <c r="AN447" i="55"/>
  <c r="AM447" i="55"/>
  <c r="AK447" i="55"/>
  <c r="AF447" i="55"/>
  <c r="AJ447" i="55"/>
  <c r="AR447" i="55"/>
  <c r="AH447" i="55"/>
  <c r="AI447" i="55"/>
  <c r="AG447" i="55"/>
  <c r="AE447" i="55"/>
  <c r="AA447" i="55"/>
  <c r="AC447" i="55"/>
  <c r="AB447" i="55"/>
  <c r="AD447" i="55"/>
  <c r="Z447" i="55"/>
  <c r="Y447" i="55"/>
  <c r="W447" i="55"/>
  <c r="X447" i="55"/>
  <c r="V447" i="55"/>
  <c r="S447" i="55"/>
  <c r="U447" i="55"/>
  <c r="T447" i="55"/>
  <c r="T446" i="55" s="1"/>
  <c r="R447" i="55"/>
  <c r="Q447" i="55"/>
  <c r="P447" i="55"/>
  <c r="O447" i="55"/>
  <c r="N447" i="55"/>
  <c r="M447" i="55"/>
  <c r="L447" i="55"/>
  <c r="K447" i="55"/>
  <c r="K446" i="55" s="1"/>
  <c r="J447" i="55"/>
  <c r="I447" i="55"/>
  <c r="G447" i="55"/>
  <c r="F447" i="55"/>
  <c r="E447" i="55"/>
  <c r="D447" i="55"/>
  <c r="C447" i="55"/>
  <c r="B440" i="55"/>
  <c r="B439" i="55"/>
  <c r="B438" i="55"/>
  <c r="B437" i="55"/>
  <c r="B436" i="55"/>
  <c r="CA435" i="55"/>
  <c r="BZ435" i="55"/>
  <c r="BY435" i="55"/>
  <c r="BW435" i="55"/>
  <c r="BV435" i="55"/>
  <c r="BU435" i="55"/>
  <c r="BR435" i="55"/>
  <c r="BQ435" i="55"/>
  <c r="BT435" i="55"/>
  <c r="BS435" i="55"/>
  <c r="BP435" i="55"/>
  <c r="BJ435" i="55"/>
  <c r="BO435" i="55"/>
  <c r="BL435" i="55"/>
  <c r="BK435" i="55"/>
  <c r="BH435" i="55"/>
  <c r="BG435" i="55"/>
  <c r="BN435" i="55"/>
  <c r="BM435" i="55"/>
  <c r="BI435" i="55"/>
  <c r="BF435" i="55"/>
  <c r="AZ435" i="55"/>
  <c r="BC435" i="55"/>
  <c r="BB435" i="55"/>
  <c r="BA435" i="55"/>
  <c r="AY435" i="55"/>
  <c r="AT435" i="55"/>
  <c r="AX435" i="55"/>
  <c r="BE435" i="55"/>
  <c r="AV435" i="55"/>
  <c r="AW435" i="55"/>
  <c r="AU435" i="55"/>
  <c r="AS435" i="55"/>
  <c r="AL435" i="55"/>
  <c r="AQ435" i="55"/>
  <c r="AP435" i="55"/>
  <c r="AO435" i="55"/>
  <c r="AN435" i="55"/>
  <c r="AM435" i="55"/>
  <c r="AK435" i="55"/>
  <c r="AF435" i="55"/>
  <c r="AJ435" i="55"/>
  <c r="AR435" i="55"/>
  <c r="AH435" i="55"/>
  <c r="AI435" i="55"/>
  <c r="AG435" i="55"/>
  <c r="AE435" i="55"/>
  <c r="AA435" i="55"/>
  <c r="AC435" i="55"/>
  <c r="AB435" i="55"/>
  <c r="AD435" i="55"/>
  <c r="Z435" i="55"/>
  <c r="Y435" i="55"/>
  <c r="W435" i="55"/>
  <c r="X435" i="55"/>
  <c r="V435" i="55"/>
  <c r="S435" i="55"/>
  <c r="U435" i="55"/>
  <c r="T435" i="55"/>
  <c r="T420" i="55" s="1"/>
  <c r="R435" i="55"/>
  <c r="Q435" i="55"/>
  <c r="P435" i="55"/>
  <c r="O435" i="55"/>
  <c r="N435" i="55"/>
  <c r="M435" i="55"/>
  <c r="L435" i="55"/>
  <c r="K435" i="55"/>
  <c r="K420" i="55" s="1"/>
  <c r="J435" i="55"/>
  <c r="I435" i="55"/>
  <c r="G435" i="55"/>
  <c r="G422" i="55" s="1"/>
  <c r="F435" i="55"/>
  <c r="F422" i="55" s="1"/>
  <c r="E435" i="55"/>
  <c r="E422" i="55" s="1"/>
  <c r="D435" i="55"/>
  <c r="D422" i="55" s="1"/>
  <c r="C435" i="55"/>
  <c r="C422" i="55" s="1"/>
  <c r="B434" i="55"/>
  <c r="B433" i="55"/>
  <c r="B432" i="55"/>
  <c r="B431" i="55"/>
  <c r="B430" i="55"/>
  <c r="B429" i="55"/>
  <c r="B427" i="55"/>
  <c r="B426" i="55"/>
  <c r="B425" i="55"/>
  <c r="CA424" i="55"/>
  <c r="CA423" i="55" s="1"/>
  <c r="BZ424" i="55"/>
  <c r="BZ423" i="55" s="1"/>
  <c r="BY424" i="55"/>
  <c r="BY423" i="55" s="1"/>
  <c r="BW424" i="55"/>
  <c r="BW423" i="55" s="1"/>
  <c r="BV424" i="55"/>
  <c r="BV423" i="55" s="1"/>
  <c r="BU424" i="55"/>
  <c r="BU423" i="55" s="1"/>
  <c r="BR424" i="55"/>
  <c r="BR423" i="55" s="1"/>
  <c r="BQ424" i="55"/>
  <c r="BQ423" i="55" s="1"/>
  <c r="BT424" i="55"/>
  <c r="BT423" i="55" s="1"/>
  <c r="BS424" i="55"/>
  <c r="BS423" i="55" s="1"/>
  <c r="BP424" i="55"/>
  <c r="BP423" i="55" s="1"/>
  <c r="BJ424" i="55"/>
  <c r="BJ423" i="55" s="1"/>
  <c r="BO424" i="55"/>
  <c r="BO423" i="55" s="1"/>
  <c r="BL424" i="55"/>
  <c r="BL423" i="55" s="1"/>
  <c r="BK424" i="55"/>
  <c r="BK423" i="55" s="1"/>
  <c r="BH424" i="55"/>
  <c r="BH423" i="55" s="1"/>
  <c r="BG424" i="55"/>
  <c r="BG423" i="55" s="1"/>
  <c r="BN424" i="55"/>
  <c r="BN423" i="55" s="1"/>
  <c r="BM424" i="55"/>
  <c r="BM423" i="55" s="1"/>
  <c r="BI424" i="55"/>
  <c r="BI423" i="55" s="1"/>
  <c r="BF424" i="55"/>
  <c r="BF423" i="55" s="1"/>
  <c r="AZ424" i="55"/>
  <c r="AZ423" i="55" s="1"/>
  <c r="BC424" i="55"/>
  <c r="BC423" i="55" s="1"/>
  <c r="BB424" i="55"/>
  <c r="BB423" i="55" s="1"/>
  <c r="BA424" i="55"/>
  <c r="BA423" i="55" s="1"/>
  <c r="AY424" i="55"/>
  <c r="AY423" i="55" s="1"/>
  <c r="AT424" i="55"/>
  <c r="AT423" i="55" s="1"/>
  <c r="AX424" i="55"/>
  <c r="AX423" i="55" s="1"/>
  <c r="BE424" i="55"/>
  <c r="BE423" i="55" s="1"/>
  <c r="AV424" i="55"/>
  <c r="AV423" i="55" s="1"/>
  <c r="AW424" i="55"/>
  <c r="AW423" i="55" s="1"/>
  <c r="AU424" i="55"/>
  <c r="AU423" i="55" s="1"/>
  <c r="AS424" i="55"/>
  <c r="AS423" i="55" s="1"/>
  <c r="AL424" i="55"/>
  <c r="AL423" i="55" s="1"/>
  <c r="AQ424" i="55"/>
  <c r="AQ423" i="55" s="1"/>
  <c r="AP424" i="55"/>
  <c r="AP423" i="55" s="1"/>
  <c r="AO424" i="55"/>
  <c r="AO423" i="55" s="1"/>
  <c r="AN424" i="55"/>
  <c r="AN423" i="55" s="1"/>
  <c r="AM424" i="55"/>
  <c r="AM423" i="55" s="1"/>
  <c r="AK424" i="55"/>
  <c r="AK423" i="55" s="1"/>
  <c r="AF424" i="55"/>
  <c r="AF423" i="55" s="1"/>
  <c r="AJ424" i="55"/>
  <c r="AJ423" i="55" s="1"/>
  <c r="AR424" i="55"/>
  <c r="AR423" i="55" s="1"/>
  <c r="AH424" i="55"/>
  <c r="AH423" i="55" s="1"/>
  <c r="AI424" i="55"/>
  <c r="AI423" i="55" s="1"/>
  <c r="AG424" i="55"/>
  <c r="AG423" i="55" s="1"/>
  <c r="AE424" i="55"/>
  <c r="AE423" i="55" s="1"/>
  <c r="AA424" i="55"/>
  <c r="AA423" i="55" s="1"/>
  <c r="AC424" i="55"/>
  <c r="AC423" i="55" s="1"/>
  <c r="AB424" i="55"/>
  <c r="AB423" i="55" s="1"/>
  <c r="AD424" i="55"/>
  <c r="AD423" i="55" s="1"/>
  <c r="Z424" i="55"/>
  <c r="Z423" i="55" s="1"/>
  <c r="Y424" i="55"/>
  <c r="Y423" i="55" s="1"/>
  <c r="W424" i="55"/>
  <c r="W423" i="55" s="1"/>
  <c r="X424" i="55"/>
  <c r="X423" i="55" s="1"/>
  <c r="V424" i="55"/>
  <c r="V423" i="55" s="1"/>
  <c r="S424" i="55"/>
  <c r="S423" i="55" s="1"/>
  <c r="U424" i="55"/>
  <c r="U423" i="55" s="1"/>
  <c r="T424" i="55"/>
  <c r="T423" i="55" s="1"/>
  <c r="R424" i="55"/>
  <c r="R423" i="55" s="1"/>
  <c r="Q424" i="55"/>
  <c r="Q423" i="55" s="1"/>
  <c r="P424" i="55"/>
  <c r="P423" i="55" s="1"/>
  <c r="O424" i="55"/>
  <c r="O423" i="55" s="1"/>
  <c r="N424" i="55"/>
  <c r="N423" i="55" s="1"/>
  <c r="M424" i="55"/>
  <c r="M423" i="55" s="1"/>
  <c r="L424" i="55"/>
  <c r="L423" i="55" s="1"/>
  <c r="K424" i="55"/>
  <c r="K423" i="55" s="1"/>
  <c r="J424" i="55"/>
  <c r="I424" i="55"/>
  <c r="B417" i="55"/>
  <c r="B416" i="55"/>
  <c r="B415" i="55"/>
  <c r="CA414" i="55"/>
  <c r="BZ414" i="55"/>
  <c r="BZ413" i="55" s="1"/>
  <c r="BY414" i="55"/>
  <c r="BY413" i="55" s="1"/>
  <c r="BW414" i="55"/>
  <c r="BV414" i="55"/>
  <c r="BV413" i="55" s="1"/>
  <c r="BU414" i="55"/>
  <c r="BU413" i="55" s="1"/>
  <c r="BR414" i="55"/>
  <c r="BR413" i="55" s="1"/>
  <c r="BQ414" i="55"/>
  <c r="BQ413" i="55" s="1"/>
  <c r="BT414" i="55"/>
  <c r="BT413" i="55" s="1"/>
  <c r="BS414" i="55"/>
  <c r="BS413" i="55" s="1"/>
  <c r="BP414" i="55"/>
  <c r="BP413" i="55" s="1"/>
  <c r="BJ414" i="55"/>
  <c r="BJ413" i="55" s="1"/>
  <c r="BO414" i="55"/>
  <c r="BO413" i="55" s="1"/>
  <c r="BL414" i="55"/>
  <c r="BL413" i="55" s="1"/>
  <c r="BK414" i="55"/>
  <c r="BK413" i="55" s="1"/>
  <c r="BH414" i="55"/>
  <c r="BH413" i="55" s="1"/>
  <c r="BG414" i="55"/>
  <c r="BG413" i="55" s="1"/>
  <c r="BN414" i="55"/>
  <c r="BN413" i="55" s="1"/>
  <c r="BM414" i="55"/>
  <c r="BM413" i="55" s="1"/>
  <c r="BI414" i="55"/>
  <c r="BI413" i="55" s="1"/>
  <c r="BF414" i="55"/>
  <c r="BF413" i="55" s="1"/>
  <c r="AZ414" i="55"/>
  <c r="AZ413" i="55" s="1"/>
  <c r="BC414" i="55"/>
  <c r="BC413" i="55" s="1"/>
  <c r="BB414" i="55"/>
  <c r="BB413" i="55" s="1"/>
  <c r="BA414" i="55"/>
  <c r="BA413" i="55" s="1"/>
  <c r="AY414" i="55"/>
  <c r="AY413" i="55" s="1"/>
  <c r="AT414" i="55"/>
  <c r="AT413" i="55" s="1"/>
  <c r="AX414" i="55"/>
  <c r="AX413" i="55" s="1"/>
  <c r="BE414" i="55"/>
  <c r="BE413" i="55" s="1"/>
  <c r="AV414" i="55"/>
  <c r="AV413" i="55" s="1"/>
  <c r="AW414" i="55"/>
  <c r="AW413" i="55" s="1"/>
  <c r="AU414" i="55"/>
  <c r="AU413" i="55" s="1"/>
  <c r="AS414" i="55"/>
  <c r="AS413" i="55" s="1"/>
  <c r="AL414" i="55"/>
  <c r="AL413" i="55" s="1"/>
  <c r="AP414" i="55"/>
  <c r="AP413" i="55" s="1"/>
  <c r="AO414" i="55"/>
  <c r="AO413" i="55" s="1"/>
  <c r="AN414" i="55"/>
  <c r="AN413" i="55" s="1"/>
  <c r="AM414" i="55"/>
  <c r="AM413" i="55" s="1"/>
  <c r="AK414" i="55"/>
  <c r="AK413" i="55" s="1"/>
  <c r="AF414" i="55"/>
  <c r="AF413" i="55" s="1"/>
  <c r="AJ414" i="55"/>
  <c r="AR414" i="55"/>
  <c r="AR413" i="55" s="1"/>
  <c r="AH414" i="55"/>
  <c r="AH413" i="55" s="1"/>
  <c r="AI414" i="55"/>
  <c r="AI413" i="55" s="1"/>
  <c r="AG414" i="55"/>
  <c r="AE414" i="55"/>
  <c r="AE413" i="55" s="1"/>
  <c r="AA414" i="55"/>
  <c r="AA413" i="55" s="1"/>
  <c r="AC414" i="55"/>
  <c r="AC413" i="55" s="1"/>
  <c r="AB414" i="55"/>
  <c r="AB413" i="55" s="1"/>
  <c r="AD414" i="55"/>
  <c r="AD413" i="55" s="1"/>
  <c r="Z414" i="55"/>
  <c r="Z413" i="55" s="1"/>
  <c r="Y414" i="55"/>
  <c r="Y413" i="55" s="1"/>
  <c r="W414" i="55"/>
  <c r="W413" i="55" s="1"/>
  <c r="X414" i="55"/>
  <c r="X413" i="55" s="1"/>
  <c r="V414" i="55"/>
  <c r="V413" i="55" s="1"/>
  <c r="S414" i="55"/>
  <c r="S413" i="55" s="1"/>
  <c r="U414" i="55"/>
  <c r="U413" i="55" s="1"/>
  <c r="T414" i="55"/>
  <c r="T413" i="55" s="1"/>
  <c r="R414" i="55"/>
  <c r="R413" i="55" s="1"/>
  <c r="Q414" i="55"/>
  <c r="Q413" i="55" s="1"/>
  <c r="P414" i="55"/>
  <c r="P413" i="55" s="1"/>
  <c r="O414" i="55"/>
  <c r="O413" i="55" s="1"/>
  <c r="N414" i="55"/>
  <c r="N413" i="55" s="1"/>
  <c r="M414" i="55"/>
  <c r="M413" i="55" s="1"/>
  <c r="L414" i="55"/>
  <c r="K414" i="55"/>
  <c r="K413" i="55" s="1"/>
  <c r="J414" i="55"/>
  <c r="I414" i="55"/>
  <c r="I413" i="55" s="1"/>
  <c r="CA413" i="55"/>
  <c r="AQ413" i="55"/>
  <c r="G413" i="55"/>
  <c r="F413" i="55"/>
  <c r="E413" i="55"/>
  <c r="D413" i="55"/>
  <c r="C413" i="55"/>
  <c r="B412" i="55"/>
  <c r="B411" i="55"/>
  <c r="B410" i="55"/>
  <c r="B409" i="55"/>
  <c r="CA408" i="55"/>
  <c r="CA407" i="55" s="1"/>
  <c r="BZ408" i="55"/>
  <c r="BZ407" i="55" s="1"/>
  <c r="BY408" i="55"/>
  <c r="BY407" i="55" s="1"/>
  <c r="BW408" i="55"/>
  <c r="BW407" i="55" s="1"/>
  <c r="BV408" i="55"/>
  <c r="BV407" i="55" s="1"/>
  <c r="BU408" i="55"/>
  <c r="BU407" i="55" s="1"/>
  <c r="BR408" i="55"/>
  <c r="BR407" i="55" s="1"/>
  <c r="BQ408" i="55"/>
  <c r="BQ407" i="55" s="1"/>
  <c r="BT408" i="55"/>
  <c r="BT407" i="55" s="1"/>
  <c r="BS408" i="55"/>
  <c r="BS407" i="55" s="1"/>
  <c r="BP408" i="55"/>
  <c r="BP407" i="55" s="1"/>
  <c r="BJ408" i="55"/>
  <c r="BJ407" i="55" s="1"/>
  <c r="BO408" i="55"/>
  <c r="BO407" i="55" s="1"/>
  <c r="BL408" i="55"/>
  <c r="BL407" i="55" s="1"/>
  <c r="BK408" i="55"/>
  <c r="BK407" i="55" s="1"/>
  <c r="BH408" i="55"/>
  <c r="BH407" i="55" s="1"/>
  <c r="BG408" i="55"/>
  <c r="BG407" i="55" s="1"/>
  <c r="BN408" i="55"/>
  <c r="BN407" i="55" s="1"/>
  <c r="BM408" i="55"/>
  <c r="BI408" i="55"/>
  <c r="BI407" i="55" s="1"/>
  <c r="BF408" i="55"/>
  <c r="BF407" i="55" s="1"/>
  <c r="AZ408" i="55"/>
  <c r="AZ407" i="55" s="1"/>
  <c r="BC408" i="55"/>
  <c r="BC407" i="55" s="1"/>
  <c r="BB408" i="55"/>
  <c r="BB407" i="55" s="1"/>
  <c r="BA408" i="55"/>
  <c r="BA407" i="55" s="1"/>
  <c r="AY408" i="55"/>
  <c r="AY407" i="55" s="1"/>
  <c r="AT408" i="55"/>
  <c r="AT407" i="55" s="1"/>
  <c r="AX408" i="55"/>
  <c r="AX407" i="55" s="1"/>
  <c r="BE408" i="55"/>
  <c r="BE407" i="55" s="1"/>
  <c r="AV408" i="55"/>
  <c r="AV407" i="55" s="1"/>
  <c r="AW408" i="55"/>
  <c r="AW407" i="55" s="1"/>
  <c r="AU408" i="55"/>
  <c r="AU407" i="55" s="1"/>
  <c r="AS408" i="55"/>
  <c r="AS407" i="55" s="1"/>
  <c r="AL408" i="55"/>
  <c r="AL407" i="55" s="1"/>
  <c r="AQ408" i="55"/>
  <c r="AQ407" i="55" s="1"/>
  <c r="AP408" i="55"/>
  <c r="AP407" i="55" s="1"/>
  <c r="AO408" i="55"/>
  <c r="AO407" i="55" s="1"/>
  <c r="AN408" i="55"/>
  <c r="AN407" i="55" s="1"/>
  <c r="AM408" i="55"/>
  <c r="AM407" i="55" s="1"/>
  <c r="AK408" i="55"/>
  <c r="AK407" i="55" s="1"/>
  <c r="AF408" i="55"/>
  <c r="AF407" i="55" s="1"/>
  <c r="AJ408" i="55"/>
  <c r="AJ407" i="55" s="1"/>
  <c r="AR408" i="55"/>
  <c r="AR407" i="55" s="1"/>
  <c r="AH408" i="55"/>
  <c r="AH407" i="55" s="1"/>
  <c r="AI408" i="55"/>
  <c r="AI407" i="55" s="1"/>
  <c r="AG408" i="55"/>
  <c r="AG407" i="55" s="1"/>
  <c r="AE408" i="55"/>
  <c r="AE407" i="55" s="1"/>
  <c r="AA408" i="55"/>
  <c r="AA407" i="55" s="1"/>
  <c r="AC408" i="55"/>
  <c r="AC407" i="55" s="1"/>
  <c r="AB408" i="55"/>
  <c r="AB407" i="55" s="1"/>
  <c r="AD408" i="55"/>
  <c r="AD407" i="55" s="1"/>
  <c r="Z408" i="55"/>
  <c r="Z407" i="55" s="1"/>
  <c r="Y408" i="55"/>
  <c r="Y407" i="55" s="1"/>
  <c r="W408" i="55"/>
  <c r="W407" i="55" s="1"/>
  <c r="X408" i="55"/>
  <c r="X407" i="55" s="1"/>
  <c r="V408" i="55"/>
  <c r="V407" i="55" s="1"/>
  <c r="S408" i="55"/>
  <c r="S407" i="55" s="1"/>
  <c r="U408" i="55"/>
  <c r="U407" i="55" s="1"/>
  <c r="T408" i="55"/>
  <c r="T407" i="55" s="1"/>
  <c r="R408" i="55"/>
  <c r="R407" i="55" s="1"/>
  <c r="Q408" i="55"/>
  <c r="Q407" i="55" s="1"/>
  <c r="P408" i="55"/>
  <c r="P407" i="55" s="1"/>
  <c r="O408" i="55"/>
  <c r="O407" i="55" s="1"/>
  <c r="N408" i="55"/>
  <c r="N407" i="55" s="1"/>
  <c r="M408" i="55"/>
  <c r="M407" i="55" s="1"/>
  <c r="L408" i="55"/>
  <c r="L407" i="55" s="1"/>
  <c r="K408" i="55"/>
  <c r="J408" i="55"/>
  <c r="I408" i="55"/>
  <c r="G408" i="55"/>
  <c r="G407" i="55" s="1"/>
  <c r="F408" i="55"/>
  <c r="F407" i="55" s="1"/>
  <c r="E408" i="55"/>
  <c r="E407" i="55" s="1"/>
  <c r="D408" i="55"/>
  <c r="D407" i="55" s="1"/>
  <c r="C408" i="55"/>
  <c r="C407" i="55" s="1"/>
  <c r="B406" i="55"/>
  <c r="B405" i="55"/>
  <c r="B404" i="55"/>
  <c r="B403" i="55"/>
  <c r="B402" i="55"/>
  <c r="CA401" i="55"/>
  <c r="CA400" i="55" s="1"/>
  <c r="BZ401" i="55"/>
  <c r="BZ400" i="55" s="1"/>
  <c r="BY401" i="55"/>
  <c r="BY400" i="55" s="1"/>
  <c r="BW401" i="55"/>
  <c r="BW400" i="55" s="1"/>
  <c r="BV401" i="55"/>
  <c r="BV400" i="55" s="1"/>
  <c r="BU401" i="55"/>
  <c r="BU400" i="55" s="1"/>
  <c r="BR401" i="55"/>
  <c r="BR400" i="55" s="1"/>
  <c r="BQ401" i="55"/>
  <c r="BQ400" i="55" s="1"/>
  <c r="BT401" i="55"/>
  <c r="BT400" i="55" s="1"/>
  <c r="BS401" i="55"/>
  <c r="BS400" i="55" s="1"/>
  <c r="BP401" i="55"/>
  <c r="BP400" i="55" s="1"/>
  <c r="BJ401" i="55"/>
  <c r="BJ400" i="55" s="1"/>
  <c r="BO401" i="55"/>
  <c r="BO400" i="55" s="1"/>
  <c r="BL401" i="55"/>
  <c r="BL400" i="55" s="1"/>
  <c r="BK401" i="55"/>
  <c r="BK400" i="55" s="1"/>
  <c r="BH401" i="55"/>
  <c r="BH400" i="55" s="1"/>
  <c r="BG401" i="55"/>
  <c r="BG400" i="55" s="1"/>
  <c r="BN401" i="55"/>
  <c r="BN400" i="55" s="1"/>
  <c r="BM401" i="55"/>
  <c r="BM400" i="55" s="1"/>
  <c r="BI401" i="55"/>
  <c r="BI400" i="55" s="1"/>
  <c r="BF401" i="55"/>
  <c r="BF400" i="55" s="1"/>
  <c r="AZ401" i="55"/>
  <c r="AZ400" i="55" s="1"/>
  <c r="BC401" i="55"/>
  <c r="BC400" i="55" s="1"/>
  <c r="BB401" i="55"/>
  <c r="BB400" i="55" s="1"/>
  <c r="BA401" i="55"/>
  <c r="BA400" i="55" s="1"/>
  <c r="AY401" i="55"/>
  <c r="AY400" i="55" s="1"/>
  <c r="AT401" i="55"/>
  <c r="AT400" i="55" s="1"/>
  <c r="AX401" i="55"/>
  <c r="AX400" i="55" s="1"/>
  <c r="BE401" i="55"/>
  <c r="BE400" i="55" s="1"/>
  <c r="AV401" i="55"/>
  <c r="AV400" i="55" s="1"/>
  <c r="AW401" i="55"/>
  <c r="AW400" i="55" s="1"/>
  <c r="AU401" i="55"/>
  <c r="AU400" i="55" s="1"/>
  <c r="AS401" i="55"/>
  <c r="AS400" i="55" s="1"/>
  <c r="AL401" i="55"/>
  <c r="AL400" i="55" s="1"/>
  <c r="AQ401" i="55"/>
  <c r="AQ400" i="55" s="1"/>
  <c r="AP401" i="55"/>
  <c r="AP400" i="55" s="1"/>
  <c r="AO401" i="55"/>
  <c r="AO400" i="55" s="1"/>
  <c r="AN401" i="55"/>
  <c r="AN400" i="55" s="1"/>
  <c r="AM401" i="55"/>
  <c r="AM400" i="55" s="1"/>
  <c r="AK401" i="55"/>
  <c r="AF401" i="55"/>
  <c r="AF400" i="55" s="1"/>
  <c r="AJ401" i="55"/>
  <c r="AJ400" i="55" s="1"/>
  <c r="AR401" i="55"/>
  <c r="AR400" i="55" s="1"/>
  <c r="AH401" i="55"/>
  <c r="AH400" i="55" s="1"/>
  <c r="AI401" i="55"/>
  <c r="AI400" i="55" s="1"/>
  <c r="AG401" i="55"/>
  <c r="AG400" i="55" s="1"/>
  <c r="AE401" i="55"/>
  <c r="AE400" i="55" s="1"/>
  <c r="AA401" i="55"/>
  <c r="AA400" i="55" s="1"/>
  <c r="AC401" i="55"/>
  <c r="AC400" i="55" s="1"/>
  <c r="AB401" i="55"/>
  <c r="AB400" i="55" s="1"/>
  <c r="AD401" i="55"/>
  <c r="AD400" i="55" s="1"/>
  <c r="Z401" i="55"/>
  <c r="Y401" i="55"/>
  <c r="Y400" i="55" s="1"/>
  <c r="W401" i="55"/>
  <c r="W400" i="55" s="1"/>
  <c r="X401" i="55"/>
  <c r="X400" i="55" s="1"/>
  <c r="V401" i="55"/>
  <c r="V400" i="55" s="1"/>
  <c r="S401" i="55"/>
  <c r="S400" i="55" s="1"/>
  <c r="U401" i="55"/>
  <c r="U400" i="55" s="1"/>
  <c r="T401" i="55"/>
  <c r="T400" i="55" s="1"/>
  <c r="R401" i="55"/>
  <c r="R400" i="55" s="1"/>
  <c r="Q401" i="55"/>
  <c r="Q400" i="55" s="1"/>
  <c r="P401" i="55"/>
  <c r="P400" i="55" s="1"/>
  <c r="O401" i="55"/>
  <c r="O400" i="55" s="1"/>
  <c r="N401" i="55"/>
  <c r="M401" i="55"/>
  <c r="M400" i="55" s="1"/>
  <c r="L401" i="55"/>
  <c r="L400" i="55" s="1"/>
  <c r="K401" i="55"/>
  <c r="J401" i="55"/>
  <c r="I401" i="55"/>
  <c r="I400" i="55" s="1"/>
  <c r="G401" i="55"/>
  <c r="G400" i="55" s="1"/>
  <c r="F401" i="55"/>
  <c r="F400" i="55" s="1"/>
  <c r="E401" i="55"/>
  <c r="D401" i="55"/>
  <c r="D400" i="55" s="1"/>
  <c r="C401" i="55"/>
  <c r="B396" i="55"/>
  <c r="B395" i="55"/>
  <c r="CA394" i="55"/>
  <c r="BZ394" i="55"/>
  <c r="BY394" i="55"/>
  <c r="BW394" i="55"/>
  <c r="BV394" i="55"/>
  <c r="BU394" i="55"/>
  <c r="BR394" i="55"/>
  <c r="BQ394" i="55"/>
  <c r="BT394" i="55"/>
  <c r="BS394" i="55"/>
  <c r="BP394" i="55"/>
  <c r="BJ394" i="55"/>
  <c r="BO394" i="55"/>
  <c r="BL394" i="55"/>
  <c r="BK394" i="55"/>
  <c r="BH394" i="55"/>
  <c r="BG394" i="55"/>
  <c r="BN394" i="55"/>
  <c r="BM394" i="55"/>
  <c r="BI394" i="55"/>
  <c r="BF394" i="55"/>
  <c r="AZ394" i="55"/>
  <c r="BC394" i="55"/>
  <c r="BB394" i="55"/>
  <c r="BA394" i="55"/>
  <c r="AY394" i="55"/>
  <c r="AT394" i="55"/>
  <c r="AX394" i="55"/>
  <c r="BE394" i="55"/>
  <c r="AV394" i="55"/>
  <c r="AW394" i="55"/>
  <c r="AU394" i="55"/>
  <c r="AS394" i="55"/>
  <c r="AL394" i="55"/>
  <c r="AP394" i="55"/>
  <c r="AO394" i="55"/>
  <c r="AN394" i="55"/>
  <c r="AM394" i="55"/>
  <c r="AK394" i="55"/>
  <c r="AF394" i="55"/>
  <c r="AJ394" i="55"/>
  <c r="AR394" i="55"/>
  <c r="AH394" i="55"/>
  <c r="AI394" i="55"/>
  <c r="AG394" i="55"/>
  <c r="AE394" i="55"/>
  <c r="AA394" i="55"/>
  <c r="AC394" i="55"/>
  <c r="AB394" i="55"/>
  <c r="AD394" i="55"/>
  <c r="Z394" i="55"/>
  <c r="Y394" i="55"/>
  <c r="W394" i="55"/>
  <c r="X394" i="55"/>
  <c r="V394" i="55"/>
  <c r="S394" i="55"/>
  <c r="U394" i="55"/>
  <c r="T394" i="55"/>
  <c r="R394" i="55"/>
  <c r="Q394" i="55"/>
  <c r="P394" i="55"/>
  <c r="O394" i="55"/>
  <c r="N394" i="55"/>
  <c r="M394" i="55"/>
  <c r="L394" i="55"/>
  <c r="K394" i="55"/>
  <c r="J394" i="55"/>
  <c r="I394" i="55"/>
  <c r="B393" i="55"/>
  <c r="B392" i="55"/>
  <c r="B391" i="55"/>
  <c r="B390" i="55"/>
  <c r="CA389" i="55"/>
  <c r="CA388" i="55" s="1"/>
  <c r="BZ389" i="55"/>
  <c r="BZ388" i="55" s="1"/>
  <c r="BY389" i="55"/>
  <c r="BY388" i="55" s="1"/>
  <c r="BW389" i="55"/>
  <c r="BW388" i="55" s="1"/>
  <c r="BV389" i="55"/>
  <c r="BV388" i="55" s="1"/>
  <c r="BU389" i="55"/>
  <c r="BU388" i="55" s="1"/>
  <c r="BR389" i="55"/>
  <c r="BR388" i="55" s="1"/>
  <c r="BQ389" i="55"/>
  <c r="BT389" i="55"/>
  <c r="BT388" i="55" s="1"/>
  <c r="BS389" i="55"/>
  <c r="BS388" i="55" s="1"/>
  <c r="BP389" i="55"/>
  <c r="BP388" i="55" s="1"/>
  <c r="BJ389" i="55"/>
  <c r="BJ388" i="55" s="1"/>
  <c r="BO389" i="55"/>
  <c r="BO388" i="55" s="1"/>
  <c r="BL389" i="55"/>
  <c r="BL388" i="55" s="1"/>
  <c r="BK389" i="55"/>
  <c r="BK388" i="55" s="1"/>
  <c r="BH389" i="55"/>
  <c r="BH388" i="55" s="1"/>
  <c r="BG389" i="55"/>
  <c r="BG388" i="55" s="1"/>
  <c r="BN389" i="55"/>
  <c r="BN388" i="55" s="1"/>
  <c r="BM389" i="55"/>
  <c r="BM388" i="55" s="1"/>
  <c r="BI389" i="55"/>
  <c r="BI388" i="55" s="1"/>
  <c r="BF389" i="55"/>
  <c r="BF388" i="55" s="1"/>
  <c r="AZ389" i="55"/>
  <c r="AZ388" i="55" s="1"/>
  <c r="BC389" i="55"/>
  <c r="BC388" i="55" s="1"/>
  <c r="BB389" i="55"/>
  <c r="BB388" i="55" s="1"/>
  <c r="BA389" i="55"/>
  <c r="BA388" i="55" s="1"/>
  <c r="AY389" i="55"/>
  <c r="AY388" i="55" s="1"/>
  <c r="AT389" i="55"/>
  <c r="AT388" i="55" s="1"/>
  <c r="AX389" i="55"/>
  <c r="AX388" i="55" s="1"/>
  <c r="BE389" i="55"/>
  <c r="BE388" i="55" s="1"/>
  <c r="AV389" i="55"/>
  <c r="AV388" i="55" s="1"/>
  <c r="AW389" i="55"/>
  <c r="AW388" i="55" s="1"/>
  <c r="AU389" i="55"/>
  <c r="AU388" i="55" s="1"/>
  <c r="AS389" i="55"/>
  <c r="AS388" i="55" s="1"/>
  <c r="AL389" i="55"/>
  <c r="AL388" i="55" s="1"/>
  <c r="AQ389" i="55"/>
  <c r="AQ388" i="55" s="1"/>
  <c r="AP389" i="55"/>
  <c r="AO389" i="55"/>
  <c r="AN389" i="55"/>
  <c r="AM389" i="55"/>
  <c r="AK389" i="55"/>
  <c r="AF389" i="55"/>
  <c r="AJ389" i="55"/>
  <c r="AR389" i="55"/>
  <c r="AH389" i="55"/>
  <c r="AI389" i="55"/>
  <c r="AG389" i="55"/>
  <c r="AE389" i="55"/>
  <c r="AA389" i="55"/>
  <c r="AC389" i="55"/>
  <c r="AB389" i="55"/>
  <c r="AD389" i="55"/>
  <c r="Z389" i="55"/>
  <c r="Y389" i="55"/>
  <c r="W389" i="55"/>
  <c r="X389" i="55"/>
  <c r="V389" i="55"/>
  <c r="S389" i="55"/>
  <c r="U389" i="55"/>
  <c r="T389" i="55"/>
  <c r="R389" i="55"/>
  <c r="Q389" i="55"/>
  <c r="P389" i="55"/>
  <c r="O389" i="55"/>
  <c r="N389" i="55"/>
  <c r="M389" i="55"/>
  <c r="L389" i="55"/>
  <c r="K389" i="55"/>
  <c r="J389" i="55"/>
  <c r="I389" i="55"/>
  <c r="G389" i="55"/>
  <c r="G388" i="55" s="1"/>
  <c r="F389" i="55"/>
  <c r="F388" i="55" s="1"/>
  <c r="E389" i="55"/>
  <c r="E388" i="55" s="1"/>
  <c r="D389" i="55"/>
  <c r="D388" i="55" s="1"/>
  <c r="C389" i="55"/>
  <c r="C388" i="55" s="1"/>
  <c r="B387" i="55"/>
  <c r="B386" i="55"/>
  <c r="B385" i="55"/>
  <c r="CA384" i="55"/>
  <c r="BZ384" i="55"/>
  <c r="BY384" i="55"/>
  <c r="BW384" i="55"/>
  <c r="BV384" i="55"/>
  <c r="BU384" i="55"/>
  <c r="BR384" i="55"/>
  <c r="BQ384" i="55"/>
  <c r="BT384" i="55"/>
  <c r="BS384" i="55"/>
  <c r="BP384" i="55"/>
  <c r="BJ384" i="55"/>
  <c r="BO384" i="55"/>
  <c r="BL384" i="55"/>
  <c r="BK384" i="55"/>
  <c r="BH384" i="55"/>
  <c r="BG384" i="55"/>
  <c r="BN384" i="55"/>
  <c r="BM384" i="55"/>
  <c r="BI384" i="55"/>
  <c r="BF384" i="55"/>
  <c r="AZ384" i="55"/>
  <c r="BC384" i="55"/>
  <c r="BB384" i="55"/>
  <c r="BA384" i="55"/>
  <c r="AY384" i="55"/>
  <c r="AT384" i="55"/>
  <c r="AX384" i="55"/>
  <c r="BE384" i="55"/>
  <c r="AV384" i="55"/>
  <c r="AW384" i="55"/>
  <c r="AU384" i="55"/>
  <c r="AS384" i="55"/>
  <c r="AL384" i="55"/>
  <c r="AQ384" i="55"/>
  <c r="AP384" i="55"/>
  <c r="AO384" i="55"/>
  <c r="AN384" i="55"/>
  <c r="AM384" i="55"/>
  <c r="AK384" i="55"/>
  <c r="AF384" i="55"/>
  <c r="AJ384" i="55"/>
  <c r="AR384" i="55"/>
  <c r="AH384" i="55"/>
  <c r="AI384" i="55"/>
  <c r="AG384" i="55"/>
  <c r="AE384" i="55"/>
  <c r="AA384" i="55"/>
  <c r="AC384" i="55"/>
  <c r="AB384" i="55"/>
  <c r="AD384" i="55"/>
  <c r="Z384" i="55"/>
  <c r="Y384" i="55"/>
  <c r="Y378" i="55" s="1"/>
  <c r="W384" i="55"/>
  <c r="W378" i="55" s="1"/>
  <c r="X384" i="55"/>
  <c r="X378" i="55" s="1"/>
  <c r="V384" i="55"/>
  <c r="V378" i="55" s="1"/>
  <c r="S384" i="55"/>
  <c r="S378" i="55" s="1"/>
  <c r="U384" i="55"/>
  <c r="U378" i="55" s="1"/>
  <c r="R384" i="55"/>
  <c r="R378" i="55" s="1"/>
  <c r="Q384" i="55"/>
  <c r="P384" i="55"/>
  <c r="O384" i="55"/>
  <c r="N384" i="55"/>
  <c r="M384" i="55"/>
  <c r="L384" i="55"/>
  <c r="J384" i="55"/>
  <c r="I384" i="55"/>
  <c r="G384" i="55"/>
  <c r="F384" i="55"/>
  <c r="E384" i="55"/>
  <c r="D384" i="55"/>
  <c r="C384" i="55"/>
  <c r="B383" i="55"/>
  <c r="B382" i="55"/>
  <c r="B381" i="55"/>
  <c r="B380" i="55"/>
  <c r="CA379" i="55"/>
  <c r="CA378" i="55" s="1"/>
  <c r="BZ379" i="55"/>
  <c r="BY379" i="55"/>
  <c r="BW379" i="55"/>
  <c r="BW378" i="55" s="1"/>
  <c r="BV379" i="55"/>
  <c r="BV378" i="55" s="1"/>
  <c r="BU379" i="55"/>
  <c r="BU378" i="55" s="1"/>
  <c r="BR379" i="55"/>
  <c r="BQ379" i="55"/>
  <c r="BQ378" i="55" s="1"/>
  <c r="BT379" i="55"/>
  <c r="BT378" i="55" s="1"/>
  <c r="BS379" i="55"/>
  <c r="BP379" i="55"/>
  <c r="BJ379" i="55"/>
  <c r="BO379" i="55"/>
  <c r="BL379" i="55"/>
  <c r="BK379" i="55"/>
  <c r="BH379" i="55"/>
  <c r="BH378" i="55" s="1"/>
  <c r="BG379" i="55"/>
  <c r="BN379" i="55"/>
  <c r="BM379" i="55"/>
  <c r="BM378" i="55" s="1"/>
  <c r="BI379" i="55"/>
  <c r="BI378" i="55" s="1"/>
  <c r="BF379" i="55"/>
  <c r="AZ379" i="55"/>
  <c r="BC379" i="55"/>
  <c r="BC378" i="55" s="1"/>
  <c r="BB379" i="55"/>
  <c r="BB378" i="55" s="1"/>
  <c r="BA379" i="55"/>
  <c r="AY379" i="55"/>
  <c r="AT379" i="55"/>
  <c r="AT378" i="55" s="1"/>
  <c r="AX379" i="55"/>
  <c r="BE379" i="55"/>
  <c r="AV379" i="55"/>
  <c r="AW379" i="55"/>
  <c r="AW378" i="55" s="1"/>
  <c r="AU379" i="55"/>
  <c r="AS379" i="55"/>
  <c r="AL379" i="55"/>
  <c r="AQ379" i="55"/>
  <c r="AQ378" i="55" s="1"/>
  <c r="AP379" i="55"/>
  <c r="AP378" i="55" s="1"/>
  <c r="AO379" i="55"/>
  <c r="AN379" i="55"/>
  <c r="AM379" i="55"/>
  <c r="AM378" i="55" s="1"/>
  <c r="AK379" i="55"/>
  <c r="AK378" i="55" s="1"/>
  <c r="AF379" i="55"/>
  <c r="AJ379" i="55"/>
  <c r="AR379" i="55"/>
  <c r="AR378" i="55" s="1"/>
  <c r="AH379" i="55"/>
  <c r="AI379" i="55"/>
  <c r="AG379" i="55"/>
  <c r="AE379" i="55"/>
  <c r="AE378" i="55" s="1"/>
  <c r="AA379" i="55"/>
  <c r="AC379" i="55"/>
  <c r="AB379" i="55"/>
  <c r="AD379" i="55"/>
  <c r="AD378" i="55" s="1"/>
  <c r="Z379" i="55"/>
  <c r="Z378" i="55" s="1"/>
  <c r="Q379" i="55"/>
  <c r="P379" i="55"/>
  <c r="O379" i="55"/>
  <c r="N379" i="55"/>
  <c r="M379" i="55"/>
  <c r="L379" i="55"/>
  <c r="K379" i="55"/>
  <c r="K378" i="55" s="1"/>
  <c r="J379" i="55"/>
  <c r="I379" i="55"/>
  <c r="G379" i="55"/>
  <c r="F379" i="55"/>
  <c r="E379" i="55"/>
  <c r="D379" i="55"/>
  <c r="C379" i="55"/>
  <c r="BK378" i="55"/>
  <c r="B373" i="55"/>
  <c r="B372" i="55"/>
  <c r="B371" i="55"/>
  <c r="B370" i="55"/>
  <c r="CA369" i="55"/>
  <c r="BZ369" i="55"/>
  <c r="BY369" i="55"/>
  <c r="BW369" i="55"/>
  <c r="BV369" i="55"/>
  <c r="BU369" i="55"/>
  <c r="BR369" i="55"/>
  <c r="BQ369" i="55"/>
  <c r="BT369" i="55"/>
  <c r="BS369" i="55"/>
  <c r="BP369" i="55"/>
  <c r="BJ369" i="55"/>
  <c r="BO369" i="55"/>
  <c r="BL369" i="55"/>
  <c r="BK369" i="55"/>
  <c r="BH369" i="55"/>
  <c r="BG369" i="55"/>
  <c r="BN369" i="55"/>
  <c r="BM369" i="55"/>
  <c r="BI369" i="55"/>
  <c r="BF369" i="55"/>
  <c r="AZ369" i="55"/>
  <c r="BC369" i="55"/>
  <c r="BB369" i="55"/>
  <c r="BA369" i="55"/>
  <c r="AY369" i="55"/>
  <c r="AT369" i="55"/>
  <c r="AX369" i="55"/>
  <c r="BE369" i="55"/>
  <c r="AV369" i="55"/>
  <c r="AW369" i="55"/>
  <c r="AU369" i="55"/>
  <c r="AS369" i="55"/>
  <c r="AL369" i="55"/>
  <c r="AQ369" i="55"/>
  <c r="AP369" i="55"/>
  <c r="AO369" i="55"/>
  <c r="AN369" i="55"/>
  <c r="AM369" i="55"/>
  <c r="AK369" i="55"/>
  <c r="AF369" i="55"/>
  <c r="AJ369" i="55"/>
  <c r="AR369" i="55"/>
  <c r="AH369" i="55"/>
  <c r="AI369" i="55"/>
  <c r="AG369" i="55"/>
  <c r="AE369" i="55"/>
  <c r="AA369" i="55"/>
  <c r="AC369" i="55"/>
  <c r="AB369" i="55"/>
  <c r="AD369" i="55"/>
  <c r="Z369" i="55"/>
  <c r="Y369" i="55"/>
  <c r="W369" i="55"/>
  <c r="X369" i="55"/>
  <c r="V369" i="55"/>
  <c r="S369" i="55"/>
  <c r="U369" i="55"/>
  <c r="T369" i="55"/>
  <c r="R369" i="55"/>
  <c r="Q369" i="55"/>
  <c r="P369" i="55"/>
  <c r="O369" i="55"/>
  <c r="N369" i="55"/>
  <c r="M369" i="55"/>
  <c r="L369" i="55"/>
  <c r="K369" i="55"/>
  <c r="J369" i="55"/>
  <c r="I369" i="55"/>
  <c r="G369" i="55"/>
  <c r="F369" i="55"/>
  <c r="E369" i="55"/>
  <c r="D369" i="55"/>
  <c r="C369" i="55"/>
  <c r="B368" i="55"/>
  <c r="B367" i="55"/>
  <c r="B366" i="55"/>
  <c r="B365" i="55"/>
  <c r="B364" i="55"/>
  <c r="B363" i="55"/>
  <c r="B362" i="55"/>
  <c r="B361" i="55"/>
  <c r="B360" i="55"/>
  <c r="B359" i="55"/>
  <c r="B358" i="55"/>
  <c r="CA357" i="55"/>
  <c r="CA356" i="55" s="1"/>
  <c r="BZ357" i="55"/>
  <c r="BZ356" i="55" s="1"/>
  <c r="BY357" i="55"/>
  <c r="BY356" i="55" s="1"/>
  <c r="BW357" i="55"/>
  <c r="BW356" i="55" s="1"/>
  <c r="BV357" i="55"/>
  <c r="BV356" i="55" s="1"/>
  <c r="BU357" i="55"/>
  <c r="BU356" i="55" s="1"/>
  <c r="BR357" i="55"/>
  <c r="BR356" i="55" s="1"/>
  <c r="BQ357" i="55"/>
  <c r="BQ356" i="55" s="1"/>
  <c r="BT357" i="55"/>
  <c r="BT356" i="55" s="1"/>
  <c r="BS357" i="55"/>
  <c r="BS356" i="55" s="1"/>
  <c r="BP357" i="55"/>
  <c r="BP356" i="55" s="1"/>
  <c r="BJ357" i="55"/>
  <c r="BJ356" i="55" s="1"/>
  <c r="BO357" i="55"/>
  <c r="BO356" i="55" s="1"/>
  <c r="BL357" i="55"/>
  <c r="BL356" i="55" s="1"/>
  <c r="BK357" i="55"/>
  <c r="BK356" i="55" s="1"/>
  <c r="BH357" i="55"/>
  <c r="BH356" i="55" s="1"/>
  <c r="BG357" i="55"/>
  <c r="BG356" i="55" s="1"/>
  <c r="BN357" i="55"/>
  <c r="BN356" i="55" s="1"/>
  <c r="BM357" i="55"/>
  <c r="BM356" i="55" s="1"/>
  <c r="BI357" i="55"/>
  <c r="BI356" i="55" s="1"/>
  <c r="BF357" i="55"/>
  <c r="BF356" i="55" s="1"/>
  <c r="AZ357" i="55"/>
  <c r="AZ356" i="55" s="1"/>
  <c r="BC357" i="55"/>
  <c r="BC356" i="55" s="1"/>
  <c r="BB357" i="55"/>
  <c r="BB356" i="55" s="1"/>
  <c r="BA357" i="55"/>
  <c r="BA356" i="55" s="1"/>
  <c r="AY357" i="55"/>
  <c r="AY356" i="55" s="1"/>
  <c r="AT357" i="55"/>
  <c r="AT356" i="55" s="1"/>
  <c r="AX357" i="55"/>
  <c r="AX356" i="55" s="1"/>
  <c r="BE357" i="55"/>
  <c r="BE356" i="55" s="1"/>
  <c r="AV357" i="55"/>
  <c r="AV356" i="55" s="1"/>
  <c r="AW357" i="55"/>
  <c r="AW356" i="55" s="1"/>
  <c r="AU357" i="55"/>
  <c r="AU356" i="55" s="1"/>
  <c r="AS357" i="55"/>
  <c r="AS356" i="55" s="1"/>
  <c r="AL357" i="55"/>
  <c r="AL356" i="55" s="1"/>
  <c r="AQ357" i="55"/>
  <c r="AQ356" i="55" s="1"/>
  <c r="AP357" i="55"/>
  <c r="AP356" i="55" s="1"/>
  <c r="AO357" i="55"/>
  <c r="AO356" i="55" s="1"/>
  <c r="AN357" i="55"/>
  <c r="AN356" i="55" s="1"/>
  <c r="AM357" i="55"/>
  <c r="AM356" i="55" s="1"/>
  <c r="AK357" i="55"/>
  <c r="AK356" i="55" s="1"/>
  <c r="AF357" i="55"/>
  <c r="AF356" i="55" s="1"/>
  <c r="AJ357" i="55"/>
  <c r="AJ356" i="55" s="1"/>
  <c r="AR357" i="55"/>
  <c r="AR356" i="55" s="1"/>
  <c r="AH357" i="55"/>
  <c r="AH356" i="55" s="1"/>
  <c r="AI357" i="55"/>
  <c r="AI356" i="55" s="1"/>
  <c r="AG357" i="55"/>
  <c r="AG356" i="55" s="1"/>
  <c r="AE357" i="55"/>
  <c r="AE356" i="55" s="1"/>
  <c r="AA357" i="55"/>
  <c r="AA356" i="55" s="1"/>
  <c r="AC357" i="55"/>
  <c r="AC356" i="55" s="1"/>
  <c r="AB357" i="55"/>
  <c r="AB356" i="55" s="1"/>
  <c r="AD357" i="55"/>
  <c r="AD356" i="55" s="1"/>
  <c r="Z357" i="55"/>
  <c r="Z356" i="55" s="1"/>
  <c r="Y357" i="55"/>
  <c r="Y356" i="55" s="1"/>
  <c r="W357" i="55"/>
  <c r="W356" i="55" s="1"/>
  <c r="X357" i="55"/>
  <c r="X356" i="55" s="1"/>
  <c r="V357" i="55"/>
  <c r="V356" i="55" s="1"/>
  <c r="S357" i="55"/>
  <c r="S356" i="55" s="1"/>
  <c r="U357" i="55"/>
  <c r="U356" i="55" s="1"/>
  <c r="T357" i="55"/>
  <c r="T356" i="55" s="1"/>
  <c r="R357" i="55"/>
  <c r="R356" i="55" s="1"/>
  <c r="Q357" i="55"/>
  <c r="Q356" i="55" s="1"/>
  <c r="P357" i="55"/>
  <c r="P356" i="55" s="1"/>
  <c r="O357" i="55"/>
  <c r="O356" i="55" s="1"/>
  <c r="N357" i="55"/>
  <c r="N356" i="55" s="1"/>
  <c r="M357" i="55"/>
  <c r="M356" i="55" s="1"/>
  <c r="L357" i="55"/>
  <c r="L356" i="55" s="1"/>
  <c r="K357" i="55"/>
  <c r="J357" i="55"/>
  <c r="I357" i="55"/>
  <c r="I356" i="55" s="1"/>
  <c r="G356" i="55"/>
  <c r="F356" i="55"/>
  <c r="E356" i="55"/>
  <c r="D356" i="55"/>
  <c r="C356" i="55"/>
  <c r="B350" i="55"/>
  <c r="B349" i="55"/>
  <c r="B348" i="55"/>
  <c r="B347" i="55"/>
  <c r="B346" i="55"/>
  <c r="CA345" i="55"/>
  <c r="CA344" i="55" s="1"/>
  <c r="BZ345" i="55"/>
  <c r="BZ344" i="55" s="1"/>
  <c r="BY345" i="55"/>
  <c r="BW345" i="55"/>
  <c r="BV345" i="55"/>
  <c r="BV344" i="55" s="1"/>
  <c r="BU345" i="55"/>
  <c r="BU344" i="55" s="1"/>
  <c r="BR345" i="55"/>
  <c r="BR344" i="55" s="1"/>
  <c r="BQ345" i="55"/>
  <c r="BQ344" i="55" s="1"/>
  <c r="BT345" i="55"/>
  <c r="BT344" i="55" s="1"/>
  <c r="BS345" i="55"/>
  <c r="BS344" i="55" s="1"/>
  <c r="BP345" i="55"/>
  <c r="BP344" i="55" s="1"/>
  <c r="BJ345" i="55"/>
  <c r="BJ344" i="55" s="1"/>
  <c r="BO345" i="55"/>
  <c r="BO344" i="55" s="1"/>
  <c r="BL345" i="55"/>
  <c r="BL344" i="55" s="1"/>
  <c r="BK345" i="55"/>
  <c r="BK344" i="55" s="1"/>
  <c r="BH345" i="55"/>
  <c r="BH344" i="55" s="1"/>
  <c r="BG345" i="55"/>
  <c r="BG344" i="55" s="1"/>
  <c r="BN345" i="55"/>
  <c r="BN344" i="55" s="1"/>
  <c r="BM345" i="55"/>
  <c r="BM344" i="55" s="1"/>
  <c r="BI345" i="55"/>
  <c r="BI344" i="55" s="1"/>
  <c r="BF345" i="55"/>
  <c r="BF344" i="55" s="1"/>
  <c r="AZ345" i="55"/>
  <c r="AZ344" i="55" s="1"/>
  <c r="BC345" i="55"/>
  <c r="BC344" i="55" s="1"/>
  <c r="BB345" i="55"/>
  <c r="BB344" i="55" s="1"/>
  <c r="BA345" i="55"/>
  <c r="BA344" i="55" s="1"/>
  <c r="AY345" i="55"/>
  <c r="AY344" i="55" s="1"/>
  <c r="AT345" i="55"/>
  <c r="AT344" i="55" s="1"/>
  <c r="AX345" i="55"/>
  <c r="AX344" i="55" s="1"/>
  <c r="BE345" i="55"/>
  <c r="BE344" i="55" s="1"/>
  <c r="AV345" i="55"/>
  <c r="AV344" i="55" s="1"/>
  <c r="AW345" i="55"/>
  <c r="AW344" i="55" s="1"/>
  <c r="AU345" i="55"/>
  <c r="AU344" i="55" s="1"/>
  <c r="AS345" i="55"/>
  <c r="AS344" i="55" s="1"/>
  <c r="AL345" i="55"/>
  <c r="AL344" i="55" s="1"/>
  <c r="AQ345" i="55"/>
  <c r="AQ344" i="55" s="1"/>
  <c r="AP345" i="55"/>
  <c r="AO345" i="55"/>
  <c r="AO344" i="55" s="1"/>
  <c r="AN345" i="55"/>
  <c r="AN344" i="55" s="1"/>
  <c r="AM345" i="55"/>
  <c r="AM344" i="55" s="1"/>
  <c r="AK345" i="55"/>
  <c r="AF345" i="55"/>
  <c r="AF344" i="55" s="1"/>
  <c r="AJ345" i="55"/>
  <c r="AJ344" i="55" s="1"/>
  <c r="AR345" i="55"/>
  <c r="AR344" i="55" s="1"/>
  <c r="AH345" i="55"/>
  <c r="AI345" i="55"/>
  <c r="AI344" i="55" s="1"/>
  <c r="AG345" i="55"/>
  <c r="AG344" i="55" s="1"/>
  <c r="AE345" i="55"/>
  <c r="AE344" i="55" s="1"/>
  <c r="AA345" i="55"/>
  <c r="AA344" i="55" s="1"/>
  <c r="AC345" i="55"/>
  <c r="AB345" i="55"/>
  <c r="AB344" i="55" s="1"/>
  <c r="AD345" i="55"/>
  <c r="AD344" i="55" s="1"/>
  <c r="Z345" i="55"/>
  <c r="Y345" i="55"/>
  <c r="Y344" i="55" s="1"/>
  <c r="W345" i="55"/>
  <c r="W344" i="55" s="1"/>
  <c r="X345" i="55"/>
  <c r="X344" i="55" s="1"/>
  <c r="V345" i="55"/>
  <c r="V344" i="55" s="1"/>
  <c r="S345" i="55"/>
  <c r="S344" i="55" s="1"/>
  <c r="U345" i="55"/>
  <c r="U344" i="55" s="1"/>
  <c r="T345" i="55"/>
  <c r="T344" i="55" s="1"/>
  <c r="R345" i="55"/>
  <c r="R344" i="55" s="1"/>
  <c r="Q345" i="55"/>
  <c r="Q344" i="55" s="1"/>
  <c r="P345" i="55"/>
  <c r="P344" i="55" s="1"/>
  <c r="O345" i="55"/>
  <c r="O344" i="55" s="1"/>
  <c r="N345" i="55"/>
  <c r="N344" i="55" s="1"/>
  <c r="M345" i="55"/>
  <c r="M344" i="55" s="1"/>
  <c r="L345" i="55"/>
  <c r="L344" i="55" s="1"/>
  <c r="K345" i="55"/>
  <c r="J345" i="55"/>
  <c r="I345" i="55"/>
  <c r="I344" i="55" s="1"/>
  <c r="G345" i="55"/>
  <c r="G344" i="55" s="1"/>
  <c r="F345" i="55"/>
  <c r="F344" i="55" s="1"/>
  <c r="E345" i="55"/>
  <c r="E344" i="55" s="1"/>
  <c r="D345" i="55"/>
  <c r="D344" i="55" s="1"/>
  <c r="C345" i="55"/>
  <c r="C344" i="55" s="1"/>
  <c r="BY344" i="55"/>
  <c r="BW344" i="55"/>
  <c r="AC344" i="55"/>
  <c r="B343" i="55"/>
  <c r="B342" i="55"/>
  <c r="B341" i="55"/>
  <c r="B340" i="55"/>
  <c r="B339" i="55"/>
  <c r="B338" i="55"/>
  <c r="CA337" i="55"/>
  <c r="CA336" i="55" s="1"/>
  <c r="BZ337" i="55"/>
  <c r="BZ336" i="55" s="1"/>
  <c r="BY337" i="55"/>
  <c r="BY336" i="55" s="1"/>
  <c r="BW337" i="55"/>
  <c r="BW336" i="55" s="1"/>
  <c r="BV337" i="55"/>
  <c r="BV336" i="55" s="1"/>
  <c r="BU337" i="55"/>
  <c r="BU336" i="55" s="1"/>
  <c r="BR337" i="55"/>
  <c r="BR336" i="55" s="1"/>
  <c r="BQ337" i="55"/>
  <c r="BQ336" i="55" s="1"/>
  <c r="BT337" i="55"/>
  <c r="BT336" i="55" s="1"/>
  <c r="BS337" i="55"/>
  <c r="BS336" i="55" s="1"/>
  <c r="BP337" i="55"/>
  <c r="BP336" i="55" s="1"/>
  <c r="BJ337" i="55"/>
  <c r="BJ336" i="55" s="1"/>
  <c r="BO337" i="55"/>
  <c r="BO336" i="55" s="1"/>
  <c r="BL337" i="55"/>
  <c r="BK337" i="55"/>
  <c r="BK336" i="55" s="1"/>
  <c r="BH337" i="55"/>
  <c r="BH336" i="55" s="1"/>
  <c r="BG337" i="55"/>
  <c r="BG336" i="55" s="1"/>
  <c r="BN337" i="55"/>
  <c r="BN336" i="55" s="1"/>
  <c r="BM337" i="55"/>
  <c r="BM336" i="55" s="1"/>
  <c r="BI337" i="55"/>
  <c r="BI336" i="55" s="1"/>
  <c r="BF337" i="55"/>
  <c r="BF336" i="55" s="1"/>
  <c r="AZ337" i="55"/>
  <c r="AZ336" i="55" s="1"/>
  <c r="BC337" i="55"/>
  <c r="BC336" i="55" s="1"/>
  <c r="BB337" i="55"/>
  <c r="BB336" i="55" s="1"/>
  <c r="BA337" i="55"/>
  <c r="BA336" i="55" s="1"/>
  <c r="AY337" i="55"/>
  <c r="AY336" i="55" s="1"/>
  <c r="AT337" i="55"/>
  <c r="AT336" i="55" s="1"/>
  <c r="AX337" i="55"/>
  <c r="AX336" i="55" s="1"/>
  <c r="BE337" i="55"/>
  <c r="BE336" i="55" s="1"/>
  <c r="AV337" i="55"/>
  <c r="AV336" i="55" s="1"/>
  <c r="AW337" i="55"/>
  <c r="AW336" i="55" s="1"/>
  <c r="AU337" i="55"/>
  <c r="AU336" i="55" s="1"/>
  <c r="AS337" i="55"/>
  <c r="AS336" i="55" s="1"/>
  <c r="AL337" i="55"/>
  <c r="AL336" i="55" s="1"/>
  <c r="AQ337" i="55"/>
  <c r="AQ336" i="55" s="1"/>
  <c r="AP337" i="55"/>
  <c r="AP336" i="55" s="1"/>
  <c r="AO337" i="55"/>
  <c r="AO336" i="55" s="1"/>
  <c r="AN337" i="55"/>
  <c r="AN336" i="55" s="1"/>
  <c r="AM337" i="55"/>
  <c r="AM336" i="55" s="1"/>
  <c r="AK337" i="55"/>
  <c r="AK336" i="55" s="1"/>
  <c r="AF337" i="55"/>
  <c r="AF336" i="55" s="1"/>
  <c r="AJ337" i="55"/>
  <c r="AJ336" i="55" s="1"/>
  <c r="AR337" i="55"/>
  <c r="AR336" i="55" s="1"/>
  <c r="AH337" i="55"/>
  <c r="AH336" i="55" s="1"/>
  <c r="AI337" i="55"/>
  <c r="AI336" i="55" s="1"/>
  <c r="AG337" i="55"/>
  <c r="AG336" i="55" s="1"/>
  <c r="AE337" i="55"/>
  <c r="AE336" i="55" s="1"/>
  <c r="AA337" i="55"/>
  <c r="AA336" i="55" s="1"/>
  <c r="AC337" i="55"/>
  <c r="AC336" i="55" s="1"/>
  <c r="AB337" i="55"/>
  <c r="AB336" i="55" s="1"/>
  <c r="AD337" i="55"/>
  <c r="AD336" i="55" s="1"/>
  <c r="Z337" i="55"/>
  <c r="Z336" i="55" s="1"/>
  <c r="Y337" i="55"/>
  <c r="Y336" i="55" s="1"/>
  <c r="W337" i="55"/>
  <c r="W336" i="55" s="1"/>
  <c r="X337" i="55"/>
  <c r="X336" i="55" s="1"/>
  <c r="V337" i="55"/>
  <c r="S337" i="55"/>
  <c r="S336" i="55" s="1"/>
  <c r="U337" i="55"/>
  <c r="U336" i="55" s="1"/>
  <c r="T337" i="55"/>
  <c r="T336" i="55" s="1"/>
  <c r="R337" i="55"/>
  <c r="Q337" i="55"/>
  <c r="Q336" i="55" s="1"/>
  <c r="P337" i="55"/>
  <c r="P336" i="55" s="1"/>
  <c r="O337" i="55"/>
  <c r="O336" i="55" s="1"/>
  <c r="N337" i="55"/>
  <c r="N336" i="55" s="1"/>
  <c r="M337" i="55"/>
  <c r="M336" i="55" s="1"/>
  <c r="L337" i="55"/>
  <c r="L336" i="55" s="1"/>
  <c r="K337" i="55"/>
  <c r="K336" i="55" s="1"/>
  <c r="J337" i="55"/>
  <c r="I337" i="55"/>
  <c r="I336" i="55" s="1"/>
  <c r="BL336" i="55"/>
  <c r="G336" i="55"/>
  <c r="F336" i="55"/>
  <c r="E336" i="55"/>
  <c r="D336" i="55"/>
  <c r="C336" i="55"/>
  <c r="B335" i="55"/>
  <c r="B334" i="55"/>
  <c r="B333" i="55"/>
  <c r="CA332" i="55"/>
  <c r="BZ332" i="55"/>
  <c r="BY332" i="55"/>
  <c r="BW332" i="55"/>
  <c r="BV332" i="55"/>
  <c r="BU332" i="55"/>
  <c r="BR332" i="55"/>
  <c r="BT332" i="55"/>
  <c r="BS332" i="55"/>
  <c r="BP332" i="55"/>
  <c r="BJ332" i="55"/>
  <c r="BO332" i="55"/>
  <c r="BL332" i="55"/>
  <c r="BK332" i="55"/>
  <c r="BH332" i="55"/>
  <c r="BG332" i="55"/>
  <c r="BN332" i="55"/>
  <c r="BM332" i="55"/>
  <c r="BI332" i="55"/>
  <c r="BF332" i="55"/>
  <c r="AZ332" i="55"/>
  <c r="BC332" i="55"/>
  <c r="BB332" i="55"/>
  <c r="BA332" i="55"/>
  <c r="AY332" i="55"/>
  <c r="AT332" i="55"/>
  <c r="AX332" i="55"/>
  <c r="BE332" i="55"/>
  <c r="AV332" i="55"/>
  <c r="AW332" i="55"/>
  <c r="AU332" i="55"/>
  <c r="AS332" i="55"/>
  <c r="AL332" i="55"/>
  <c r="AQ332" i="55"/>
  <c r="AP332" i="55"/>
  <c r="AO332" i="55"/>
  <c r="AN332" i="55"/>
  <c r="AM332" i="55"/>
  <c r="AK332" i="55"/>
  <c r="AF332" i="55"/>
  <c r="AJ332" i="55"/>
  <c r="AR332" i="55"/>
  <c r="AH332" i="55"/>
  <c r="AI332" i="55"/>
  <c r="AG332" i="55"/>
  <c r="AE332" i="55"/>
  <c r="AA332" i="55"/>
  <c r="AC332" i="55"/>
  <c r="AB332" i="55"/>
  <c r="AD332" i="55"/>
  <c r="Z332" i="55"/>
  <c r="Y332" i="55"/>
  <c r="W332" i="55"/>
  <c r="X332" i="55"/>
  <c r="V332" i="55"/>
  <c r="S332" i="55"/>
  <c r="U332" i="55"/>
  <c r="T332" i="55"/>
  <c r="R332" i="55"/>
  <c r="Q332" i="55"/>
  <c r="P332" i="55"/>
  <c r="O332" i="55"/>
  <c r="N332" i="55"/>
  <c r="M332" i="55"/>
  <c r="L332" i="55"/>
  <c r="K332" i="55"/>
  <c r="J332" i="55"/>
  <c r="I332" i="55"/>
  <c r="B331" i="55"/>
  <c r="B330" i="55"/>
  <c r="B329" i="55"/>
  <c r="B328" i="55"/>
  <c r="CA327" i="55"/>
  <c r="CA326" i="55" s="1"/>
  <c r="BZ327" i="55"/>
  <c r="BZ326" i="55" s="1"/>
  <c r="BY327" i="55"/>
  <c r="BY326" i="55" s="1"/>
  <c r="BW327" i="55"/>
  <c r="BV327" i="55"/>
  <c r="BU327" i="55"/>
  <c r="BU326" i="55" s="1"/>
  <c r="BR327" i="55"/>
  <c r="BR326" i="55" s="1"/>
  <c r="BQ327" i="55"/>
  <c r="BQ326" i="55" s="1"/>
  <c r="BT327" i="55"/>
  <c r="BS327" i="55"/>
  <c r="BP327" i="55"/>
  <c r="BJ327" i="55"/>
  <c r="BO327" i="55"/>
  <c r="BL327" i="55"/>
  <c r="BK327" i="55"/>
  <c r="BH327" i="55"/>
  <c r="BG327" i="55"/>
  <c r="BN327" i="55"/>
  <c r="BM327" i="55"/>
  <c r="BI327" i="55"/>
  <c r="BF327" i="55"/>
  <c r="AZ327" i="55"/>
  <c r="BC327" i="55"/>
  <c r="BB327" i="55"/>
  <c r="BA327" i="55"/>
  <c r="AY327" i="55"/>
  <c r="AT327" i="55"/>
  <c r="AX327" i="55"/>
  <c r="BE327" i="55"/>
  <c r="AV327" i="55"/>
  <c r="AW327" i="55"/>
  <c r="AU327" i="55"/>
  <c r="AS327" i="55"/>
  <c r="AL327" i="55"/>
  <c r="AQ327" i="55"/>
  <c r="AP327" i="55"/>
  <c r="AO327" i="55"/>
  <c r="AN327" i="55"/>
  <c r="AM327" i="55"/>
  <c r="AK327" i="55"/>
  <c r="AF327" i="55"/>
  <c r="AJ327" i="55"/>
  <c r="AR327" i="55"/>
  <c r="AH327" i="55"/>
  <c r="AI327" i="55"/>
  <c r="AG327" i="55"/>
  <c r="AE327" i="55"/>
  <c r="AA327" i="55"/>
  <c r="AC327" i="55"/>
  <c r="AB327" i="55"/>
  <c r="AD327" i="55"/>
  <c r="Z327" i="55"/>
  <c r="Y327" i="55"/>
  <c r="W327" i="55"/>
  <c r="X327" i="55"/>
  <c r="V327" i="55"/>
  <c r="S327" i="55"/>
  <c r="U327" i="55"/>
  <c r="T327" i="55"/>
  <c r="R327" i="55"/>
  <c r="Q327" i="55"/>
  <c r="P327" i="55"/>
  <c r="O327" i="55"/>
  <c r="N327" i="55"/>
  <c r="M327" i="55"/>
  <c r="L327" i="55"/>
  <c r="K327" i="55"/>
  <c r="J327" i="55"/>
  <c r="I327" i="55"/>
  <c r="G327" i="55"/>
  <c r="G326" i="55" s="1"/>
  <c r="F327" i="55"/>
  <c r="E327" i="55"/>
  <c r="E326" i="55" s="1"/>
  <c r="D327" i="55"/>
  <c r="D326" i="55" s="1"/>
  <c r="C327" i="55"/>
  <c r="C326" i="55" s="1"/>
  <c r="B322" i="55"/>
  <c r="B321" i="55"/>
  <c r="B319" i="55"/>
  <c r="CA318" i="55"/>
  <c r="BZ318" i="55"/>
  <c r="BY318" i="55"/>
  <c r="BW318" i="55"/>
  <c r="BV318" i="55"/>
  <c r="BU318" i="55"/>
  <c r="BR318" i="55"/>
  <c r="BQ318" i="55"/>
  <c r="BT318" i="55"/>
  <c r="BS318" i="55"/>
  <c r="BP318" i="55"/>
  <c r="BJ318" i="55"/>
  <c r="BO318" i="55"/>
  <c r="BL318" i="55"/>
  <c r="BK318" i="55"/>
  <c r="BH318" i="55"/>
  <c r="BG318" i="55"/>
  <c r="BN318" i="55"/>
  <c r="BM318" i="55"/>
  <c r="BI318" i="55"/>
  <c r="BF318" i="55"/>
  <c r="AZ318" i="55"/>
  <c r="BC318" i="55"/>
  <c r="BB318" i="55"/>
  <c r="BA318" i="55"/>
  <c r="AY318" i="55"/>
  <c r="AT318" i="55"/>
  <c r="AX318" i="55"/>
  <c r="BE318" i="55"/>
  <c r="AV318" i="55"/>
  <c r="AW318" i="55"/>
  <c r="AU318" i="55"/>
  <c r="AS318" i="55"/>
  <c r="AL318" i="55"/>
  <c r="AQ318" i="55"/>
  <c r="AP318" i="55"/>
  <c r="AO318" i="55"/>
  <c r="AN318" i="55"/>
  <c r="AM318" i="55"/>
  <c r="AK318" i="55"/>
  <c r="AF318" i="55"/>
  <c r="AJ318" i="55"/>
  <c r="AR318" i="55"/>
  <c r="AH318" i="55"/>
  <c r="AI318" i="55"/>
  <c r="AG318" i="55"/>
  <c r="AE318" i="55"/>
  <c r="AA318" i="55"/>
  <c r="AC318" i="55"/>
  <c r="AB318" i="55"/>
  <c r="AD318" i="55"/>
  <c r="Z318" i="55"/>
  <c r="Y318" i="55"/>
  <c r="W318" i="55"/>
  <c r="X318" i="55"/>
  <c r="V318" i="55"/>
  <c r="S318" i="55"/>
  <c r="U318" i="55"/>
  <c r="T318" i="55"/>
  <c r="R318" i="55"/>
  <c r="Q318" i="55"/>
  <c r="P318" i="55"/>
  <c r="O318" i="55"/>
  <c r="N318" i="55"/>
  <c r="M318" i="55"/>
  <c r="L318" i="55"/>
  <c r="K318" i="55"/>
  <c r="J318" i="55"/>
  <c r="I318" i="55"/>
  <c r="G318" i="55"/>
  <c r="G313" i="55" s="1"/>
  <c r="F318" i="55"/>
  <c r="F313" i="55" s="1"/>
  <c r="E318" i="55"/>
  <c r="E313" i="55" s="1"/>
  <c r="D318" i="55"/>
  <c r="D313" i="55" s="1"/>
  <c r="C318" i="55"/>
  <c r="C313" i="55" s="1"/>
  <c r="B317" i="55"/>
  <c r="B316" i="55"/>
  <c r="B315" i="55"/>
  <c r="CA314" i="55"/>
  <c r="BZ314" i="55"/>
  <c r="BY314" i="55"/>
  <c r="BW314" i="55"/>
  <c r="BV314" i="55"/>
  <c r="BU314" i="55"/>
  <c r="BR314" i="55"/>
  <c r="BQ314" i="55"/>
  <c r="BT314" i="55"/>
  <c r="BS314" i="55"/>
  <c r="BP314" i="55"/>
  <c r="BJ314" i="55"/>
  <c r="BO314" i="55"/>
  <c r="BL314" i="55"/>
  <c r="BK314" i="55"/>
  <c r="BH314" i="55"/>
  <c r="BG314" i="55"/>
  <c r="BN314" i="55"/>
  <c r="BM314" i="55"/>
  <c r="BI314" i="55"/>
  <c r="BF314" i="55"/>
  <c r="AZ314" i="55"/>
  <c r="BC314" i="55"/>
  <c r="BB314" i="55"/>
  <c r="BA314" i="55"/>
  <c r="AY314" i="55"/>
  <c r="AT314" i="55"/>
  <c r="AX314" i="55"/>
  <c r="BE314" i="55"/>
  <c r="AV314" i="55"/>
  <c r="AW314" i="55"/>
  <c r="AU314" i="55"/>
  <c r="AS314" i="55"/>
  <c r="AL314" i="55"/>
  <c r="AQ314" i="55"/>
  <c r="AP314" i="55"/>
  <c r="AO314" i="55"/>
  <c r="AN314" i="55"/>
  <c r="AM314" i="55"/>
  <c r="AK314" i="55"/>
  <c r="AF314" i="55"/>
  <c r="AJ314" i="55"/>
  <c r="AR314" i="55"/>
  <c r="AH314" i="55"/>
  <c r="AI314" i="55"/>
  <c r="AG314" i="55"/>
  <c r="AE314" i="55"/>
  <c r="AA314" i="55"/>
  <c r="AC314" i="55"/>
  <c r="AB314" i="55"/>
  <c r="AD314" i="55"/>
  <c r="Z314" i="55"/>
  <c r="Y314" i="55"/>
  <c r="W314" i="55"/>
  <c r="X314" i="55"/>
  <c r="V314" i="55"/>
  <c r="S314" i="55"/>
  <c r="U314" i="55"/>
  <c r="T314" i="55"/>
  <c r="R314" i="55"/>
  <c r="Q314" i="55"/>
  <c r="P314" i="55"/>
  <c r="O314" i="55"/>
  <c r="N314" i="55"/>
  <c r="M314" i="55"/>
  <c r="L314" i="55"/>
  <c r="K314" i="55"/>
  <c r="J314" i="55"/>
  <c r="I314" i="55"/>
  <c r="B312" i="55"/>
  <c r="B311" i="55"/>
  <c r="B310" i="55"/>
  <c r="G308" i="55"/>
  <c r="F308" i="55"/>
  <c r="E308" i="55"/>
  <c r="D308" i="55"/>
  <c r="C308" i="55"/>
  <c r="B307" i="55"/>
  <c r="B306" i="55"/>
  <c r="B305" i="55"/>
  <c r="B304" i="55"/>
  <c r="CA303" i="55"/>
  <c r="CA302" i="55" s="1"/>
  <c r="BZ303" i="55"/>
  <c r="BY303" i="55"/>
  <c r="BY302" i="55" s="1"/>
  <c r="BW303" i="55"/>
  <c r="BW302" i="55" s="1"/>
  <c r="BV303" i="55"/>
  <c r="BV302" i="55" s="1"/>
  <c r="BU303" i="55"/>
  <c r="BR303" i="55"/>
  <c r="BQ303" i="55"/>
  <c r="BQ302" i="55" s="1"/>
  <c r="BT303" i="55"/>
  <c r="BT302" i="55" s="1"/>
  <c r="BS303" i="55"/>
  <c r="BP303" i="55"/>
  <c r="BJ303" i="55"/>
  <c r="BJ302" i="55" s="1"/>
  <c r="BO303" i="55"/>
  <c r="BL303" i="55"/>
  <c r="BK303" i="55"/>
  <c r="BH303" i="55"/>
  <c r="BH302" i="55" s="1"/>
  <c r="BG303" i="55"/>
  <c r="BN303" i="55"/>
  <c r="BN302" i="55" s="1"/>
  <c r="BM303" i="55"/>
  <c r="BM302" i="55" s="1"/>
  <c r="BI303" i="55"/>
  <c r="BI302" i="55" s="1"/>
  <c r="BF303" i="55"/>
  <c r="AZ303" i="55"/>
  <c r="BC303" i="55"/>
  <c r="BC302" i="55" s="1"/>
  <c r="BB303" i="55"/>
  <c r="BA303" i="55"/>
  <c r="BA302" i="55" s="1"/>
  <c r="AY303" i="55"/>
  <c r="AY302" i="55" s="1"/>
  <c r="AT303" i="55"/>
  <c r="AX303" i="55"/>
  <c r="AX302" i="55" s="1"/>
  <c r="BE303" i="55"/>
  <c r="BE302" i="55" s="1"/>
  <c r="AV303" i="55"/>
  <c r="AV302" i="55" s="1"/>
  <c r="AW303" i="55"/>
  <c r="AU303" i="55"/>
  <c r="AU302" i="55" s="1"/>
  <c r="AS303" i="55"/>
  <c r="AS302" i="55" s="1"/>
  <c r="AL303" i="55"/>
  <c r="AL302" i="55" s="1"/>
  <c r="AQ303" i="55"/>
  <c r="AP303" i="55"/>
  <c r="AP302" i="55" s="1"/>
  <c r="AO303" i="55"/>
  <c r="AO302" i="55" s="1"/>
  <c r="AN303" i="55"/>
  <c r="AN302" i="55" s="1"/>
  <c r="AM303" i="55"/>
  <c r="AK303" i="55"/>
  <c r="AK302" i="55" s="1"/>
  <c r="AF303" i="55"/>
  <c r="AF302" i="55" s="1"/>
  <c r="AJ303" i="55"/>
  <c r="AJ302" i="55" s="1"/>
  <c r="AR303" i="55"/>
  <c r="AH303" i="55"/>
  <c r="AH302" i="55" s="1"/>
  <c r="AI303" i="55"/>
  <c r="AI302" i="55" s="1"/>
  <c r="AG303" i="55"/>
  <c r="AG302" i="55" s="1"/>
  <c r="AE303" i="55"/>
  <c r="AA303" i="55"/>
  <c r="AA302" i="55" s="1"/>
  <c r="AC303" i="55"/>
  <c r="AC302" i="55" s="1"/>
  <c r="AB303" i="55"/>
  <c r="AD303" i="55"/>
  <c r="Z303" i="55"/>
  <c r="Z302" i="55" s="1"/>
  <c r="Y303" i="55"/>
  <c r="Y302" i="55" s="1"/>
  <c r="W303" i="55"/>
  <c r="W302" i="55" s="1"/>
  <c r="X303" i="55"/>
  <c r="V303" i="55"/>
  <c r="V302" i="55" s="1"/>
  <c r="S303" i="55"/>
  <c r="S302" i="55" s="1"/>
  <c r="U303" i="55"/>
  <c r="U302" i="55" s="1"/>
  <c r="T303" i="55"/>
  <c r="T302" i="55" s="1"/>
  <c r="R303" i="55"/>
  <c r="R302" i="55" s="1"/>
  <c r="Q303" i="55"/>
  <c r="Q302" i="55" s="1"/>
  <c r="P303" i="55"/>
  <c r="O303" i="55"/>
  <c r="N303" i="55"/>
  <c r="N302" i="55" s="1"/>
  <c r="M303" i="55"/>
  <c r="M302" i="55" s="1"/>
  <c r="L303" i="55"/>
  <c r="L302" i="55" s="1"/>
  <c r="K303" i="55"/>
  <c r="K302" i="55" s="1"/>
  <c r="J303" i="55"/>
  <c r="I303" i="55"/>
  <c r="G303" i="55"/>
  <c r="F303" i="55"/>
  <c r="E303" i="55"/>
  <c r="D303" i="55"/>
  <c r="C303" i="55"/>
  <c r="BK302" i="55"/>
  <c r="B301" i="55"/>
  <c r="B300" i="55"/>
  <c r="B299" i="55"/>
  <c r="B298" i="55"/>
  <c r="CA297" i="55"/>
  <c r="CA296" i="55" s="1"/>
  <c r="BZ297" i="55"/>
  <c r="BZ296" i="55" s="1"/>
  <c r="BY297" i="55"/>
  <c r="BY296" i="55" s="1"/>
  <c r="BW297" i="55"/>
  <c r="BW296" i="55" s="1"/>
  <c r="BV297" i="55"/>
  <c r="BV296" i="55" s="1"/>
  <c r="BU297" i="55"/>
  <c r="BU296" i="55" s="1"/>
  <c r="BR297" i="55"/>
  <c r="BR296" i="55" s="1"/>
  <c r="BQ297" i="55"/>
  <c r="BQ296" i="55" s="1"/>
  <c r="BT297" i="55"/>
  <c r="BT296" i="55" s="1"/>
  <c r="BS297" i="55"/>
  <c r="BS296" i="55" s="1"/>
  <c r="BP297" i="55"/>
  <c r="BP296" i="55" s="1"/>
  <c r="BJ297" i="55"/>
  <c r="BJ296" i="55" s="1"/>
  <c r="BO297" i="55"/>
  <c r="BO296" i="55" s="1"/>
  <c r="BL297" i="55"/>
  <c r="BL296" i="55" s="1"/>
  <c r="BK297" i="55"/>
  <c r="BK296" i="55" s="1"/>
  <c r="BH297" i="55"/>
  <c r="BH296" i="55" s="1"/>
  <c r="BG297" i="55"/>
  <c r="BG296" i="55" s="1"/>
  <c r="BN297" i="55"/>
  <c r="BN296" i="55" s="1"/>
  <c r="BM297" i="55"/>
  <c r="BM296" i="55" s="1"/>
  <c r="BI297" i="55"/>
  <c r="BI296" i="55" s="1"/>
  <c r="BF297" i="55"/>
  <c r="BF296" i="55" s="1"/>
  <c r="AZ297" i="55"/>
  <c r="AZ296" i="55" s="1"/>
  <c r="BC297" i="55"/>
  <c r="BC296" i="55" s="1"/>
  <c r="BB297" i="55"/>
  <c r="BB296" i="55" s="1"/>
  <c r="BA297" i="55"/>
  <c r="BA296" i="55" s="1"/>
  <c r="AY297" i="55"/>
  <c r="AY296" i="55" s="1"/>
  <c r="AT297" i="55"/>
  <c r="AT296" i="55" s="1"/>
  <c r="AX297" i="55"/>
  <c r="AX296" i="55" s="1"/>
  <c r="BE297" i="55"/>
  <c r="BE296" i="55" s="1"/>
  <c r="AV297" i="55"/>
  <c r="AV296" i="55" s="1"/>
  <c r="AW297" i="55"/>
  <c r="AW296" i="55" s="1"/>
  <c r="AU297" i="55"/>
  <c r="AU296" i="55" s="1"/>
  <c r="AS297" i="55"/>
  <c r="AS296" i="55" s="1"/>
  <c r="AL297" i="55"/>
  <c r="AL296" i="55" s="1"/>
  <c r="AQ297" i="55"/>
  <c r="AQ296" i="55" s="1"/>
  <c r="AP297" i="55"/>
  <c r="AP296" i="55" s="1"/>
  <c r="AO297" i="55"/>
  <c r="AO296" i="55" s="1"/>
  <c r="AN297" i="55"/>
  <c r="AN296" i="55" s="1"/>
  <c r="AM297" i="55"/>
  <c r="AM296" i="55" s="1"/>
  <c r="AK297" i="55"/>
  <c r="AK296" i="55" s="1"/>
  <c r="AF297" i="55"/>
  <c r="AF296" i="55" s="1"/>
  <c r="AJ297" i="55"/>
  <c r="AJ296" i="55" s="1"/>
  <c r="AR297" i="55"/>
  <c r="AR296" i="55" s="1"/>
  <c r="AH297" i="55"/>
  <c r="AH296" i="55" s="1"/>
  <c r="AI297" i="55"/>
  <c r="AI296" i="55" s="1"/>
  <c r="AG297" i="55"/>
  <c r="AG296" i="55" s="1"/>
  <c r="AE297" i="55"/>
  <c r="AE296" i="55" s="1"/>
  <c r="AA297" i="55"/>
  <c r="AA296" i="55" s="1"/>
  <c r="AC297" i="55"/>
  <c r="AC296" i="55" s="1"/>
  <c r="AB297" i="55"/>
  <c r="AB296" i="55" s="1"/>
  <c r="AD297" i="55"/>
  <c r="AD296" i="55" s="1"/>
  <c r="Z297" i="55"/>
  <c r="Z296" i="55" s="1"/>
  <c r="Y297" i="55"/>
  <c r="Y296" i="55" s="1"/>
  <c r="W297" i="55"/>
  <c r="W296" i="55" s="1"/>
  <c r="X297" i="55"/>
  <c r="X296" i="55" s="1"/>
  <c r="V297" i="55"/>
  <c r="V296" i="55" s="1"/>
  <c r="S297" i="55"/>
  <c r="S296" i="55" s="1"/>
  <c r="U297" i="55"/>
  <c r="U296" i="55" s="1"/>
  <c r="T297" i="55"/>
  <c r="T296" i="55" s="1"/>
  <c r="R297" i="55"/>
  <c r="R296" i="55" s="1"/>
  <c r="Q297" i="55"/>
  <c r="Q296" i="55" s="1"/>
  <c r="P297" i="55"/>
  <c r="P296" i="55" s="1"/>
  <c r="O297" i="55"/>
  <c r="O296" i="55" s="1"/>
  <c r="N297" i="55"/>
  <c r="N296" i="55" s="1"/>
  <c r="M297" i="55"/>
  <c r="M296" i="55" s="1"/>
  <c r="L297" i="55"/>
  <c r="L296" i="55" s="1"/>
  <c r="K297" i="55"/>
  <c r="K296" i="55" s="1"/>
  <c r="J297" i="55"/>
  <c r="I297" i="55"/>
  <c r="I296" i="55" s="1"/>
  <c r="G296" i="55"/>
  <c r="F296" i="55"/>
  <c r="E296" i="55"/>
  <c r="D296" i="55"/>
  <c r="C296" i="55"/>
  <c r="B295" i="55"/>
  <c r="B294" i="55"/>
  <c r="B293" i="55"/>
  <c r="CA292" i="55"/>
  <c r="BZ292" i="55"/>
  <c r="BY292" i="55"/>
  <c r="BW292" i="55"/>
  <c r="BV292" i="55"/>
  <c r="BU292" i="55"/>
  <c r="BR292" i="55"/>
  <c r="BQ292" i="55"/>
  <c r="BT292" i="55"/>
  <c r="BS292" i="55"/>
  <c r="BP292" i="55"/>
  <c r="BJ292" i="55"/>
  <c r="BO292" i="55"/>
  <c r="BL292" i="55"/>
  <c r="BK292" i="55"/>
  <c r="BH292" i="55"/>
  <c r="BG292" i="55"/>
  <c r="BN292" i="55"/>
  <c r="BM292" i="55"/>
  <c r="BI292" i="55"/>
  <c r="BF292" i="55"/>
  <c r="AZ292" i="55"/>
  <c r="BC292" i="55"/>
  <c r="BB292" i="55"/>
  <c r="BA292" i="55"/>
  <c r="AY292" i="55"/>
  <c r="AT292" i="55"/>
  <c r="AX292" i="55"/>
  <c r="BE292" i="55"/>
  <c r="AV292" i="55"/>
  <c r="AW292" i="55"/>
  <c r="AU292" i="55"/>
  <c r="AS292" i="55"/>
  <c r="AL292" i="55"/>
  <c r="AP292" i="55"/>
  <c r="AO292" i="55"/>
  <c r="AN292" i="55"/>
  <c r="AM292" i="55"/>
  <c r="AK292" i="55"/>
  <c r="AF292" i="55"/>
  <c r="AJ292" i="55"/>
  <c r="AR292" i="55"/>
  <c r="AH292" i="55"/>
  <c r="AI292" i="55"/>
  <c r="AG292" i="55"/>
  <c r="AE292" i="55"/>
  <c r="AA292" i="55"/>
  <c r="AC292" i="55"/>
  <c r="AB292" i="55"/>
  <c r="AD292" i="55"/>
  <c r="Z292" i="55"/>
  <c r="Y292" i="55"/>
  <c r="W292" i="55"/>
  <c r="X292" i="55"/>
  <c r="V292" i="55"/>
  <c r="S292" i="55"/>
  <c r="U292" i="55"/>
  <c r="T292" i="55"/>
  <c r="R292" i="55"/>
  <c r="Q292" i="55"/>
  <c r="P292" i="55"/>
  <c r="O292" i="55"/>
  <c r="N292" i="55"/>
  <c r="M292" i="55"/>
  <c r="L292" i="55"/>
  <c r="K292" i="55"/>
  <c r="J292" i="55"/>
  <c r="I292" i="55"/>
  <c r="B291" i="55"/>
  <c r="B290" i="55"/>
  <c r="CA289" i="55"/>
  <c r="BZ289" i="55"/>
  <c r="BY289" i="55"/>
  <c r="BW289" i="55"/>
  <c r="BV289" i="55"/>
  <c r="BU289" i="55"/>
  <c r="BR289" i="55"/>
  <c r="BQ289" i="55"/>
  <c r="BT289" i="55"/>
  <c r="BS289" i="55"/>
  <c r="BP289" i="55"/>
  <c r="BJ289" i="55"/>
  <c r="BO289" i="55"/>
  <c r="BL289" i="55"/>
  <c r="BK289" i="55"/>
  <c r="BH289" i="55"/>
  <c r="BG289" i="55"/>
  <c r="BN289" i="55"/>
  <c r="BM289" i="55"/>
  <c r="BI289" i="55"/>
  <c r="BF289" i="55"/>
  <c r="AZ289" i="55"/>
  <c r="BC289" i="55"/>
  <c r="BB289" i="55"/>
  <c r="BA289" i="55"/>
  <c r="AY289" i="55"/>
  <c r="AT289" i="55"/>
  <c r="AX289" i="55"/>
  <c r="BE289" i="55"/>
  <c r="AV289" i="55"/>
  <c r="AW289" i="55"/>
  <c r="AU289" i="55"/>
  <c r="AS289" i="55"/>
  <c r="AL289" i="55"/>
  <c r="AQ289" i="55"/>
  <c r="AQ288" i="55" s="1"/>
  <c r="AP289" i="55"/>
  <c r="AO289" i="55"/>
  <c r="AN289" i="55"/>
  <c r="AM289" i="55"/>
  <c r="AK289" i="55"/>
  <c r="AF289" i="55"/>
  <c r="AJ289" i="55"/>
  <c r="AR289" i="55"/>
  <c r="AH289" i="55"/>
  <c r="AI289" i="55"/>
  <c r="AG289" i="55"/>
  <c r="AE289" i="55"/>
  <c r="AA289" i="55"/>
  <c r="AC289" i="55"/>
  <c r="AB289" i="55"/>
  <c r="AD289" i="55"/>
  <c r="Z289" i="55"/>
  <c r="Y289" i="55"/>
  <c r="W289" i="55"/>
  <c r="X289" i="55"/>
  <c r="V289" i="55"/>
  <c r="S289" i="55"/>
  <c r="U289" i="55"/>
  <c r="T289" i="55"/>
  <c r="R289" i="55"/>
  <c r="Q289" i="55"/>
  <c r="P289" i="55"/>
  <c r="O289" i="55"/>
  <c r="N289" i="55"/>
  <c r="M289" i="55"/>
  <c r="L289" i="55"/>
  <c r="K289" i="55"/>
  <c r="J289" i="55"/>
  <c r="I289" i="55"/>
  <c r="G288" i="55"/>
  <c r="F288" i="55"/>
  <c r="E288" i="55"/>
  <c r="D288" i="55"/>
  <c r="C288" i="55"/>
  <c r="B286" i="55"/>
  <c r="B283" i="55"/>
  <c r="B282" i="55"/>
  <c r="B281" i="55"/>
  <c r="B280" i="55"/>
  <c r="CA279" i="55"/>
  <c r="BZ279" i="55"/>
  <c r="BY279" i="55"/>
  <c r="BW279" i="55"/>
  <c r="BV279" i="55"/>
  <c r="BU279" i="55"/>
  <c r="BR279" i="55"/>
  <c r="BQ279" i="55"/>
  <c r="BT279" i="55"/>
  <c r="BS279" i="55"/>
  <c r="BP279" i="55"/>
  <c r="BJ279" i="55"/>
  <c r="BO279" i="55"/>
  <c r="BL279" i="55"/>
  <c r="BK279" i="55"/>
  <c r="BH279" i="55"/>
  <c r="BG279" i="55"/>
  <c r="BN279" i="55"/>
  <c r="BM279" i="55"/>
  <c r="BI279" i="55"/>
  <c r="BF279" i="55"/>
  <c r="AZ279" i="55"/>
  <c r="BC279" i="55"/>
  <c r="BB279" i="55"/>
  <c r="BA279" i="55"/>
  <c r="AY279" i="55"/>
  <c r="AT279" i="55"/>
  <c r="AX279" i="55"/>
  <c r="BE279" i="55"/>
  <c r="AV279" i="55"/>
  <c r="AW279" i="55"/>
  <c r="AU279" i="55"/>
  <c r="AS279" i="55"/>
  <c r="AL279" i="55"/>
  <c r="AQ279" i="55"/>
  <c r="AP279" i="55"/>
  <c r="AO279" i="55"/>
  <c r="AN279" i="55"/>
  <c r="AM279" i="55"/>
  <c r="AK279" i="55"/>
  <c r="AF279" i="55"/>
  <c r="AJ279" i="55"/>
  <c r="AR279" i="55"/>
  <c r="AH279" i="55"/>
  <c r="AI279" i="55"/>
  <c r="AG279" i="55"/>
  <c r="AE279" i="55"/>
  <c r="AA279" i="55"/>
  <c r="AC279" i="55"/>
  <c r="AB279" i="55"/>
  <c r="AD279" i="55"/>
  <c r="Z279" i="55"/>
  <c r="Y279" i="55"/>
  <c r="W279" i="55"/>
  <c r="X279" i="55"/>
  <c r="V279" i="55"/>
  <c r="S279" i="55"/>
  <c r="U279" i="55"/>
  <c r="T279" i="55"/>
  <c r="R279" i="55"/>
  <c r="Q279" i="55"/>
  <c r="P279" i="55"/>
  <c r="O279" i="55"/>
  <c r="N279" i="55"/>
  <c r="M279" i="55"/>
  <c r="L279" i="55"/>
  <c r="K279" i="55"/>
  <c r="J279" i="55"/>
  <c r="I279" i="55"/>
  <c r="G279" i="55"/>
  <c r="G267" i="55" s="1"/>
  <c r="F279" i="55"/>
  <c r="F267" i="55" s="1"/>
  <c r="E279" i="55"/>
  <c r="E267" i="55" s="1"/>
  <c r="D279" i="55"/>
  <c r="D267" i="55" s="1"/>
  <c r="C279" i="55"/>
  <c r="C267" i="55" s="1"/>
  <c r="B278" i="55"/>
  <c r="B277" i="55"/>
  <c r="B276" i="55"/>
  <c r="B275" i="55"/>
  <c r="B274" i="55"/>
  <c r="B273" i="55"/>
  <c r="B272" i="55"/>
  <c r="B271" i="55"/>
  <c r="B270" i="55"/>
  <c r="CA269" i="55"/>
  <c r="CA268" i="55" s="1"/>
  <c r="BZ269" i="55"/>
  <c r="BZ268" i="55" s="1"/>
  <c r="BY269" i="55"/>
  <c r="BY268" i="55" s="1"/>
  <c r="BW269" i="55"/>
  <c r="BW268" i="55" s="1"/>
  <c r="BV269" i="55"/>
  <c r="BV268" i="55" s="1"/>
  <c r="BU269" i="55"/>
  <c r="BU268" i="55" s="1"/>
  <c r="BR269" i="55"/>
  <c r="BR268" i="55" s="1"/>
  <c r="BQ269" i="55"/>
  <c r="BQ268" i="55" s="1"/>
  <c r="BT269" i="55"/>
  <c r="BT268" i="55" s="1"/>
  <c r="BS269" i="55"/>
  <c r="BS268" i="55" s="1"/>
  <c r="BP269" i="55"/>
  <c r="BP268" i="55" s="1"/>
  <c r="BJ269" i="55"/>
  <c r="BJ268" i="55" s="1"/>
  <c r="BO269" i="55"/>
  <c r="BO268" i="55" s="1"/>
  <c r="BL269" i="55"/>
  <c r="BL268" i="55" s="1"/>
  <c r="BK269" i="55"/>
  <c r="BK268" i="55" s="1"/>
  <c r="BH269" i="55"/>
  <c r="BH268" i="55" s="1"/>
  <c r="BG269" i="55"/>
  <c r="BG268" i="55" s="1"/>
  <c r="BN269" i="55"/>
  <c r="BN268" i="55" s="1"/>
  <c r="BM269" i="55"/>
  <c r="BM268" i="55" s="1"/>
  <c r="BI269" i="55"/>
  <c r="BI268" i="55" s="1"/>
  <c r="BF269" i="55"/>
  <c r="BF268" i="55" s="1"/>
  <c r="AZ269" i="55"/>
  <c r="AZ268" i="55" s="1"/>
  <c r="BC269" i="55"/>
  <c r="BC268" i="55" s="1"/>
  <c r="BB269" i="55"/>
  <c r="BB268" i="55" s="1"/>
  <c r="BA269" i="55"/>
  <c r="BA268" i="55" s="1"/>
  <c r="AY269" i="55"/>
  <c r="AY268" i="55" s="1"/>
  <c r="AT269" i="55"/>
  <c r="AT268" i="55" s="1"/>
  <c r="AX269" i="55"/>
  <c r="AX268" i="55" s="1"/>
  <c r="BE269" i="55"/>
  <c r="BE268" i="55" s="1"/>
  <c r="AV269" i="55"/>
  <c r="AV268" i="55" s="1"/>
  <c r="AW269" i="55"/>
  <c r="AW268" i="55" s="1"/>
  <c r="AU269" i="55"/>
  <c r="AU268" i="55" s="1"/>
  <c r="AS269" i="55"/>
  <c r="AS268" i="55" s="1"/>
  <c r="AL269" i="55"/>
  <c r="AL268" i="55" s="1"/>
  <c r="AP269" i="55"/>
  <c r="AP268" i="55" s="1"/>
  <c r="AO269" i="55"/>
  <c r="AO268" i="55" s="1"/>
  <c r="AN269" i="55"/>
  <c r="AN268" i="55" s="1"/>
  <c r="AM269" i="55"/>
  <c r="AM268" i="55" s="1"/>
  <c r="AK269" i="55"/>
  <c r="AK268" i="55" s="1"/>
  <c r="AF269" i="55"/>
  <c r="AF268" i="55" s="1"/>
  <c r="AJ269" i="55"/>
  <c r="AJ268" i="55" s="1"/>
  <c r="AR269" i="55"/>
  <c r="AR268" i="55" s="1"/>
  <c r="AH269" i="55"/>
  <c r="AH268" i="55" s="1"/>
  <c r="AI269" i="55"/>
  <c r="AI268" i="55" s="1"/>
  <c r="AG269" i="55"/>
  <c r="AG268" i="55" s="1"/>
  <c r="AE269" i="55"/>
  <c r="AE268" i="55" s="1"/>
  <c r="AA269" i="55"/>
  <c r="AA268" i="55" s="1"/>
  <c r="AC269" i="55"/>
  <c r="AC268" i="55" s="1"/>
  <c r="AB269" i="55"/>
  <c r="AB268" i="55" s="1"/>
  <c r="AD269" i="55"/>
  <c r="AD268" i="55" s="1"/>
  <c r="Z269" i="55"/>
  <c r="Z268" i="55" s="1"/>
  <c r="Y269" i="55"/>
  <c r="Y268" i="55" s="1"/>
  <c r="W269" i="55"/>
  <c r="W268" i="55" s="1"/>
  <c r="X269" i="55"/>
  <c r="X268" i="55" s="1"/>
  <c r="V269" i="55"/>
  <c r="V268" i="55" s="1"/>
  <c r="S269" i="55"/>
  <c r="S268" i="55" s="1"/>
  <c r="U269" i="55"/>
  <c r="U268" i="55" s="1"/>
  <c r="T269" i="55"/>
  <c r="T268" i="55" s="1"/>
  <c r="R269" i="55"/>
  <c r="R268" i="55" s="1"/>
  <c r="Q269" i="55"/>
  <c r="Q268" i="55" s="1"/>
  <c r="P269" i="55"/>
  <c r="P268" i="55" s="1"/>
  <c r="O269" i="55"/>
  <c r="O268" i="55" s="1"/>
  <c r="N269" i="55"/>
  <c r="N268" i="55" s="1"/>
  <c r="M269" i="55"/>
  <c r="M268" i="55" s="1"/>
  <c r="L269" i="55"/>
  <c r="L268" i="55" s="1"/>
  <c r="K269" i="55"/>
  <c r="J269" i="55"/>
  <c r="I269" i="55"/>
  <c r="I268" i="55" s="1"/>
  <c r="AQ268" i="55"/>
  <c r="B262" i="55"/>
  <c r="B261" i="55"/>
  <c r="B260" i="55"/>
  <c r="CA259" i="55"/>
  <c r="CA258" i="55" s="1"/>
  <c r="BZ259" i="55"/>
  <c r="BZ258" i="55" s="1"/>
  <c r="BY259" i="55"/>
  <c r="BY258" i="55" s="1"/>
  <c r="BW259" i="55"/>
  <c r="BW258" i="55" s="1"/>
  <c r="BV259" i="55"/>
  <c r="BV258" i="55" s="1"/>
  <c r="BU259" i="55"/>
  <c r="BR259" i="55"/>
  <c r="BR258" i="55" s="1"/>
  <c r="BQ259" i="55"/>
  <c r="BQ258" i="55" s="1"/>
  <c r="BT259" i="55"/>
  <c r="BT258" i="55" s="1"/>
  <c r="BS259" i="55"/>
  <c r="BS258" i="55" s="1"/>
  <c r="BP259" i="55"/>
  <c r="BP258" i="55" s="1"/>
  <c r="BJ259" i="55"/>
  <c r="BJ258" i="55" s="1"/>
  <c r="BO259" i="55"/>
  <c r="BO258" i="55" s="1"/>
  <c r="BL259" i="55"/>
  <c r="BL258" i="55" s="1"/>
  <c r="BK259" i="55"/>
  <c r="BK258" i="55" s="1"/>
  <c r="BH259" i="55"/>
  <c r="BH258" i="55" s="1"/>
  <c r="BG259" i="55"/>
  <c r="BG258" i="55" s="1"/>
  <c r="BN259" i="55"/>
  <c r="BN258" i="55" s="1"/>
  <c r="BM259" i="55"/>
  <c r="BM258" i="55" s="1"/>
  <c r="BI259" i="55"/>
  <c r="BI258" i="55" s="1"/>
  <c r="BF259" i="55"/>
  <c r="BF258" i="55" s="1"/>
  <c r="AZ259" i="55"/>
  <c r="AZ258" i="55" s="1"/>
  <c r="BC259" i="55"/>
  <c r="BC258" i="55" s="1"/>
  <c r="BB259" i="55"/>
  <c r="BB258" i="55" s="1"/>
  <c r="BA259" i="55"/>
  <c r="BA258" i="55" s="1"/>
  <c r="AY259" i="55"/>
  <c r="AY258" i="55" s="1"/>
  <c r="AT259" i="55"/>
  <c r="AT258" i="55" s="1"/>
  <c r="AX259" i="55"/>
  <c r="AX258" i="55" s="1"/>
  <c r="BE259" i="55"/>
  <c r="BE258" i="55" s="1"/>
  <c r="AV259" i="55"/>
  <c r="AV258" i="55" s="1"/>
  <c r="AW259" i="55"/>
  <c r="AW258" i="55" s="1"/>
  <c r="AU259" i="55"/>
  <c r="AU258" i="55" s="1"/>
  <c r="AS259" i="55"/>
  <c r="AS258" i="55" s="1"/>
  <c r="AL259" i="55"/>
  <c r="AL258" i="55" s="1"/>
  <c r="AQ259" i="55"/>
  <c r="AQ258" i="55" s="1"/>
  <c r="AP259" i="55"/>
  <c r="AP258" i="55" s="1"/>
  <c r="AO259" i="55"/>
  <c r="AO258" i="55" s="1"/>
  <c r="AN259" i="55"/>
  <c r="AN258" i="55" s="1"/>
  <c r="AM259" i="55"/>
  <c r="AM258" i="55" s="1"/>
  <c r="AK259" i="55"/>
  <c r="AK258" i="55" s="1"/>
  <c r="AF259" i="55"/>
  <c r="AF258" i="55" s="1"/>
  <c r="AJ259" i="55"/>
  <c r="AJ258" i="55" s="1"/>
  <c r="AR259" i="55"/>
  <c r="AR258" i="55" s="1"/>
  <c r="AH259" i="55"/>
  <c r="AH258" i="55" s="1"/>
  <c r="AI259" i="55"/>
  <c r="AI258" i="55" s="1"/>
  <c r="AG259" i="55"/>
  <c r="AG258" i="55" s="1"/>
  <c r="AE259" i="55"/>
  <c r="AE258" i="55" s="1"/>
  <c r="AA259" i="55"/>
  <c r="AA258" i="55" s="1"/>
  <c r="AC259" i="55"/>
  <c r="AC258" i="55" s="1"/>
  <c r="AB259" i="55"/>
  <c r="AB258" i="55" s="1"/>
  <c r="AD259" i="55"/>
  <c r="AD258" i="55" s="1"/>
  <c r="Z259" i="55"/>
  <c r="Z258" i="55" s="1"/>
  <c r="Y259" i="55"/>
  <c r="Y258" i="55" s="1"/>
  <c r="W259" i="55"/>
  <c r="W258" i="55" s="1"/>
  <c r="X259" i="55"/>
  <c r="X258" i="55" s="1"/>
  <c r="V259" i="55"/>
  <c r="V258" i="55" s="1"/>
  <c r="S259" i="55"/>
  <c r="S258" i="55" s="1"/>
  <c r="U259" i="55"/>
  <c r="U258" i="55" s="1"/>
  <c r="T259" i="55"/>
  <c r="T258" i="55" s="1"/>
  <c r="R259" i="55"/>
  <c r="R258" i="55" s="1"/>
  <c r="Q259" i="55"/>
  <c r="Q258" i="55" s="1"/>
  <c r="P259" i="55"/>
  <c r="P258" i="55" s="1"/>
  <c r="O259" i="55"/>
  <c r="O258" i="55" s="1"/>
  <c r="N259" i="55"/>
  <c r="N258" i="55" s="1"/>
  <c r="M259" i="55"/>
  <c r="M258" i="55" s="1"/>
  <c r="L259" i="55"/>
  <c r="L258" i="55" s="1"/>
  <c r="K259" i="55"/>
  <c r="K258" i="55" s="1"/>
  <c r="J259" i="55"/>
  <c r="I259" i="55"/>
  <c r="BU258" i="55"/>
  <c r="G258" i="55"/>
  <c r="F258" i="55"/>
  <c r="E258" i="55"/>
  <c r="D258" i="55"/>
  <c r="C258" i="55"/>
  <c r="B257" i="55"/>
  <c r="B256" i="55"/>
  <c r="B255" i="55"/>
  <c r="B254" i="55"/>
  <c r="CA253" i="55"/>
  <c r="CA252" i="55" s="1"/>
  <c r="BZ253" i="55"/>
  <c r="BZ252" i="55" s="1"/>
  <c r="BY253" i="55"/>
  <c r="BY252" i="55" s="1"/>
  <c r="BW253" i="55"/>
  <c r="BW252" i="55" s="1"/>
  <c r="BV253" i="55"/>
  <c r="BV252" i="55" s="1"/>
  <c r="BU253" i="55"/>
  <c r="BU252" i="55" s="1"/>
  <c r="BR253" i="55"/>
  <c r="BR252" i="55" s="1"/>
  <c r="BQ253" i="55"/>
  <c r="BQ252" i="55" s="1"/>
  <c r="BT253" i="55"/>
  <c r="BT252" i="55" s="1"/>
  <c r="BS253" i="55"/>
  <c r="BS252" i="55" s="1"/>
  <c r="BP253" i="55"/>
  <c r="BP252" i="55" s="1"/>
  <c r="BJ253" i="55"/>
  <c r="BJ252" i="55" s="1"/>
  <c r="BO253" i="55"/>
  <c r="BO252" i="55" s="1"/>
  <c r="BL253" i="55"/>
  <c r="BL252" i="55" s="1"/>
  <c r="BK253" i="55"/>
  <c r="BK252" i="55" s="1"/>
  <c r="BH253" i="55"/>
  <c r="BH252" i="55" s="1"/>
  <c r="BG253" i="55"/>
  <c r="BG252" i="55" s="1"/>
  <c r="BN253" i="55"/>
  <c r="BN252" i="55" s="1"/>
  <c r="BM253" i="55"/>
  <c r="BM252" i="55" s="1"/>
  <c r="BI253" i="55"/>
  <c r="BI252" i="55" s="1"/>
  <c r="BF253" i="55"/>
  <c r="BF252" i="55" s="1"/>
  <c r="AZ253" i="55"/>
  <c r="AZ252" i="55" s="1"/>
  <c r="BC253" i="55"/>
  <c r="BC252" i="55" s="1"/>
  <c r="BB253" i="55"/>
  <c r="BB252" i="55" s="1"/>
  <c r="BA253" i="55"/>
  <c r="BA252" i="55" s="1"/>
  <c r="AY253" i="55"/>
  <c r="AY252" i="55" s="1"/>
  <c r="AT253" i="55"/>
  <c r="AT252" i="55" s="1"/>
  <c r="AX253" i="55"/>
  <c r="AX252" i="55" s="1"/>
  <c r="BE253" i="55"/>
  <c r="BE252" i="55" s="1"/>
  <c r="AV253" i="55"/>
  <c r="AV252" i="55" s="1"/>
  <c r="AW253" i="55"/>
  <c r="AW252" i="55" s="1"/>
  <c r="AU253" i="55"/>
  <c r="AU252" i="55" s="1"/>
  <c r="AS253" i="55"/>
  <c r="AS252" i="55" s="1"/>
  <c r="AL253" i="55"/>
  <c r="AL252" i="55" s="1"/>
  <c r="AQ253" i="55"/>
  <c r="AQ252" i="55" s="1"/>
  <c r="AP253" i="55"/>
  <c r="AP252" i="55" s="1"/>
  <c r="AO253" i="55"/>
  <c r="AO252" i="55" s="1"/>
  <c r="AN253" i="55"/>
  <c r="AN252" i="55" s="1"/>
  <c r="AM253" i="55"/>
  <c r="AK253" i="55"/>
  <c r="AK252" i="55" s="1"/>
  <c r="AF253" i="55"/>
  <c r="AF252" i="55" s="1"/>
  <c r="AJ253" i="55"/>
  <c r="AJ252" i="55" s="1"/>
  <c r="AR253" i="55"/>
  <c r="AR252" i="55" s="1"/>
  <c r="AH253" i="55"/>
  <c r="AH252" i="55" s="1"/>
  <c r="AI253" i="55"/>
  <c r="AI252" i="55" s="1"/>
  <c r="AG253" i="55"/>
  <c r="AG252" i="55" s="1"/>
  <c r="AE253" i="55"/>
  <c r="AE252" i="55" s="1"/>
  <c r="AA253" i="55"/>
  <c r="AA252" i="55" s="1"/>
  <c r="AC253" i="55"/>
  <c r="AC252" i="55" s="1"/>
  <c r="AB253" i="55"/>
  <c r="AB252" i="55" s="1"/>
  <c r="AD253" i="55"/>
  <c r="AD252" i="55" s="1"/>
  <c r="Z253" i="55"/>
  <c r="Z252" i="55" s="1"/>
  <c r="Y253" i="55"/>
  <c r="Y252" i="55" s="1"/>
  <c r="W253" i="55"/>
  <c r="W252" i="55" s="1"/>
  <c r="X253" i="55"/>
  <c r="X252" i="55" s="1"/>
  <c r="V253" i="55"/>
  <c r="V252" i="55" s="1"/>
  <c r="S253" i="55"/>
  <c r="S252" i="55" s="1"/>
  <c r="U253" i="55"/>
  <c r="U252" i="55" s="1"/>
  <c r="T253" i="55"/>
  <c r="T252" i="55" s="1"/>
  <c r="R253" i="55"/>
  <c r="R252" i="55" s="1"/>
  <c r="Q253" i="55"/>
  <c r="Q252" i="55" s="1"/>
  <c r="P253" i="55"/>
  <c r="P252" i="55" s="1"/>
  <c r="O253" i="55"/>
  <c r="O252" i="55" s="1"/>
  <c r="N253" i="55"/>
  <c r="N252" i="55" s="1"/>
  <c r="M253" i="55"/>
  <c r="M252" i="55" s="1"/>
  <c r="L253" i="55"/>
  <c r="L252" i="55" s="1"/>
  <c r="K253" i="55"/>
  <c r="J253" i="55"/>
  <c r="I253" i="55"/>
  <c r="I252" i="55" s="1"/>
  <c r="G253" i="55"/>
  <c r="G252" i="55" s="1"/>
  <c r="F253" i="55"/>
  <c r="F252" i="55" s="1"/>
  <c r="E253" i="55"/>
  <c r="E252" i="55" s="1"/>
  <c r="D253" i="55"/>
  <c r="D252" i="55" s="1"/>
  <c r="C253" i="55"/>
  <c r="C252" i="55" s="1"/>
  <c r="AM252" i="55"/>
  <c r="B251" i="55"/>
  <c r="B250" i="55"/>
  <c r="B249" i="55"/>
  <c r="B248" i="55"/>
  <c r="CA247" i="55"/>
  <c r="CA246" i="55" s="1"/>
  <c r="BZ247" i="55"/>
  <c r="BY247" i="55"/>
  <c r="BY246" i="55" s="1"/>
  <c r="BW247" i="55"/>
  <c r="BW246" i="55" s="1"/>
  <c r="BV247" i="55"/>
  <c r="BV246" i="55" s="1"/>
  <c r="BU247" i="55"/>
  <c r="BU246" i="55" s="1"/>
  <c r="BR247" i="55"/>
  <c r="BR246" i="55" s="1"/>
  <c r="BQ247" i="55"/>
  <c r="BQ246" i="55" s="1"/>
  <c r="BT247" i="55"/>
  <c r="BT246" i="55" s="1"/>
  <c r="BS247" i="55"/>
  <c r="BS246" i="55" s="1"/>
  <c r="BP247" i="55"/>
  <c r="BP246" i="55" s="1"/>
  <c r="BJ247" i="55"/>
  <c r="BJ246" i="55" s="1"/>
  <c r="BO247" i="55"/>
  <c r="BO246" i="55" s="1"/>
  <c r="BL247" i="55"/>
  <c r="BL246" i="55" s="1"/>
  <c r="BK247" i="55"/>
  <c r="BK246" i="55" s="1"/>
  <c r="BH247" i="55"/>
  <c r="BH246" i="55" s="1"/>
  <c r="BG247" i="55"/>
  <c r="BG246" i="55" s="1"/>
  <c r="BN247" i="55"/>
  <c r="BN246" i="55" s="1"/>
  <c r="BM247" i="55"/>
  <c r="BM246" i="55" s="1"/>
  <c r="BI247" i="55"/>
  <c r="BI246" i="55" s="1"/>
  <c r="BF247" i="55"/>
  <c r="BF246" i="55" s="1"/>
  <c r="AZ247" i="55"/>
  <c r="AZ246" i="55" s="1"/>
  <c r="BC247" i="55"/>
  <c r="BC246" i="55" s="1"/>
  <c r="BB247" i="55"/>
  <c r="BB246" i="55" s="1"/>
  <c r="BA247" i="55"/>
  <c r="BA246" i="55" s="1"/>
  <c r="AY247" i="55"/>
  <c r="AY246" i="55" s="1"/>
  <c r="AT247" i="55"/>
  <c r="AT246" i="55" s="1"/>
  <c r="AX247" i="55"/>
  <c r="AX246" i="55" s="1"/>
  <c r="BE247" i="55"/>
  <c r="BE246" i="55" s="1"/>
  <c r="AV247" i="55"/>
  <c r="AV246" i="55" s="1"/>
  <c r="AW247" i="55"/>
  <c r="AW246" i="55" s="1"/>
  <c r="AU247" i="55"/>
  <c r="AU246" i="55" s="1"/>
  <c r="AS247" i="55"/>
  <c r="AS246" i="55" s="1"/>
  <c r="AL247" i="55"/>
  <c r="AL246" i="55" s="1"/>
  <c r="AQ247" i="55"/>
  <c r="AQ246" i="55" s="1"/>
  <c r="AP247" i="55"/>
  <c r="AP246" i="55" s="1"/>
  <c r="AO247" i="55"/>
  <c r="AO246" i="55" s="1"/>
  <c r="AN247" i="55"/>
  <c r="AN246" i="55" s="1"/>
  <c r="AM247" i="55"/>
  <c r="AM246" i="55" s="1"/>
  <c r="AK247" i="55"/>
  <c r="AK246" i="55" s="1"/>
  <c r="AF247" i="55"/>
  <c r="AF246" i="55" s="1"/>
  <c r="AJ247" i="55"/>
  <c r="AJ246" i="55" s="1"/>
  <c r="AR247" i="55"/>
  <c r="AR246" i="55" s="1"/>
  <c r="AH247" i="55"/>
  <c r="AH246" i="55" s="1"/>
  <c r="AI247" i="55"/>
  <c r="AI246" i="55" s="1"/>
  <c r="AG247" i="55"/>
  <c r="AG246" i="55" s="1"/>
  <c r="AE247" i="55"/>
  <c r="AE246" i="55" s="1"/>
  <c r="AA247" i="55"/>
  <c r="AA246" i="55" s="1"/>
  <c r="AC247" i="55"/>
  <c r="AC246" i="55" s="1"/>
  <c r="AB247" i="55"/>
  <c r="AB246" i="55" s="1"/>
  <c r="AD247" i="55"/>
  <c r="AD246" i="55" s="1"/>
  <c r="Z247" i="55"/>
  <c r="Z246" i="55" s="1"/>
  <c r="Y247" i="55"/>
  <c r="Y246" i="55" s="1"/>
  <c r="W247" i="55"/>
  <c r="W246" i="55" s="1"/>
  <c r="X247" i="55"/>
  <c r="X246" i="55" s="1"/>
  <c r="V247" i="55"/>
  <c r="V246" i="55" s="1"/>
  <c r="S247" i="55"/>
  <c r="S246" i="55" s="1"/>
  <c r="U247" i="55"/>
  <c r="U246" i="55" s="1"/>
  <c r="T247" i="55"/>
  <c r="T246" i="55" s="1"/>
  <c r="R247" i="55"/>
  <c r="R246" i="55" s="1"/>
  <c r="Q247" i="55"/>
  <c r="Q246" i="55" s="1"/>
  <c r="P247" i="55"/>
  <c r="P246" i="55" s="1"/>
  <c r="O247" i="55"/>
  <c r="O246" i="55" s="1"/>
  <c r="N247" i="55"/>
  <c r="N246" i="55" s="1"/>
  <c r="M247" i="55"/>
  <c r="M246" i="55" s="1"/>
  <c r="L247" i="55"/>
  <c r="L246" i="55" s="1"/>
  <c r="K247" i="55"/>
  <c r="K246" i="55" s="1"/>
  <c r="J247" i="55"/>
  <c r="I247" i="55"/>
  <c r="BZ246" i="55"/>
  <c r="G246" i="55"/>
  <c r="F246" i="55"/>
  <c r="E246" i="55"/>
  <c r="D246" i="55"/>
  <c r="C246" i="55"/>
  <c r="B245" i="55"/>
  <c r="B244" i="55"/>
  <c r="B243" i="55"/>
  <c r="B242" i="55"/>
  <c r="B241" i="55"/>
  <c r="CA240" i="55"/>
  <c r="CA239" i="55" s="1"/>
  <c r="BZ240" i="55"/>
  <c r="BZ239" i="55" s="1"/>
  <c r="BY240" i="55"/>
  <c r="BY239" i="55" s="1"/>
  <c r="BW240" i="55"/>
  <c r="BW239" i="55" s="1"/>
  <c r="BV240" i="55"/>
  <c r="BV239" i="55" s="1"/>
  <c r="BU240" i="55"/>
  <c r="BU239" i="55" s="1"/>
  <c r="BR240" i="55"/>
  <c r="BR239" i="55" s="1"/>
  <c r="BQ240" i="55"/>
  <c r="BQ239" i="55" s="1"/>
  <c r="BT240" i="55"/>
  <c r="BT239" i="55" s="1"/>
  <c r="BS240" i="55"/>
  <c r="BS239" i="55" s="1"/>
  <c r="BP240" i="55"/>
  <c r="BP239" i="55" s="1"/>
  <c r="BJ240" i="55"/>
  <c r="BJ239" i="55" s="1"/>
  <c r="BO240" i="55"/>
  <c r="BO239" i="55" s="1"/>
  <c r="BL240" i="55"/>
  <c r="BL239" i="55" s="1"/>
  <c r="BK240" i="55"/>
  <c r="BK239" i="55" s="1"/>
  <c r="BH240" i="55"/>
  <c r="BH239" i="55" s="1"/>
  <c r="BG240" i="55"/>
  <c r="BG239" i="55" s="1"/>
  <c r="BN240" i="55"/>
  <c r="BN239" i="55" s="1"/>
  <c r="BM240" i="55"/>
  <c r="BM239" i="55" s="1"/>
  <c r="BI240" i="55"/>
  <c r="BI239" i="55" s="1"/>
  <c r="BF240" i="55"/>
  <c r="BF239" i="55" s="1"/>
  <c r="AZ240" i="55"/>
  <c r="AZ239" i="55" s="1"/>
  <c r="BC240" i="55"/>
  <c r="BC239" i="55" s="1"/>
  <c r="BB240" i="55"/>
  <c r="BB239" i="55" s="1"/>
  <c r="BA240" i="55"/>
  <c r="BA239" i="55" s="1"/>
  <c r="AY240" i="55"/>
  <c r="AY239" i="55" s="1"/>
  <c r="AT240" i="55"/>
  <c r="AT239" i="55" s="1"/>
  <c r="AX240" i="55"/>
  <c r="AX239" i="55" s="1"/>
  <c r="BE240" i="55"/>
  <c r="BE239" i="55" s="1"/>
  <c r="AV240" i="55"/>
  <c r="AV239" i="55" s="1"/>
  <c r="AW240" i="55"/>
  <c r="AW239" i="55" s="1"/>
  <c r="AU240" i="55"/>
  <c r="AU239" i="55" s="1"/>
  <c r="AS240" i="55"/>
  <c r="AS239" i="55" s="1"/>
  <c r="AL240" i="55"/>
  <c r="AL239" i="55" s="1"/>
  <c r="AQ240" i="55"/>
  <c r="AQ239" i="55" s="1"/>
  <c r="AP240" i="55"/>
  <c r="AP239" i="55" s="1"/>
  <c r="AO240" i="55"/>
  <c r="AO239" i="55" s="1"/>
  <c r="AN240" i="55"/>
  <c r="AN239" i="55" s="1"/>
  <c r="AM240" i="55"/>
  <c r="AM239" i="55" s="1"/>
  <c r="AK240" i="55"/>
  <c r="AK239" i="55" s="1"/>
  <c r="AF240" i="55"/>
  <c r="AF239" i="55" s="1"/>
  <c r="AJ240" i="55"/>
  <c r="AJ239" i="55" s="1"/>
  <c r="AR240" i="55"/>
  <c r="AR239" i="55" s="1"/>
  <c r="AH240" i="55"/>
  <c r="AH239" i="55" s="1"/>
  <c r="AI240" i="55"/>
  <c r="AI239" i="55" s="1"/>
  <c r="AG240" i="55"/>
  <c r="AG239" i="55" s="1"/>
  <c r="AE240" i="55"/>
  <c r="AE239" i="55" s="1"/>
  <c r="AA240" i="55"/>
  <c r="AA239" i="55" s="1"/>
  <c r="AC240" i="55"/>
  <c r="AC239" i="55" s="1"/>
  <c r="AB240" i="55"/>
  <c r="AB239" i="55" s="1"/>
  <c r="AD240" i="55"/>
  <c r="AD239" i="55" s="1"/>
  <c r="Z240" i="55"/>
  <c r="Z239" i="55" s="1"/>
  <c r="Y240" i="55"/>
  <c r="Y239" i="55" s="1"/>
  <c r="W240" i="55"/>
  <c r="W239" i="55" s="1"/>
  <c r="X240" i="55"/>
  <c r="V240" i="55"/>
  <c r="V239" i="55" s="1"/>
  <c r="S240" i="55"/>
  <c r="S239" i="55" s="1"/>
  <c r="U240" i="55"/>
  <c r="U239" i="55" s="1"/>
  <c r="T240" i="55"/>
  <c r="T239" i="55" s="1"/>
  <c r="R240" i="55"/>
  <c r="R239" i="55" s="1"/>
  <c r="Q240" i="55"/>
  <c r="Q239" i="55" s="1"/>
  <c r="P240" i="55"/>
  <c r="P239" i="55" s="1"/>
  <c r="O240" i="55"/>
  <c r="O239" i="55" s="1"/>
  <c r="N240" i="55"/>
  <c r="N239" i="55" s="1"/>
  <c r="M240" i="55"/>
  <c r="M239" i="55" s="1"/>
  <c r="L240" i="55"/>
  <c r="L239" i="55" s="1"/>
  <c r="K240" i="55"/>
  <c r="K239" i="55" s="1"/>
  <c r="J240" i="55"/>
  <c r="I240" i="55"/>
  <c r="I239" i="55" s="1"/>
  <c r="G240" i="55"/>
  <c r="G239" i="55" s="1"/>
  <c r="F240" i="55"/>
  <c r="F239" i="55" s="1"/>
  <c r="E240" i="55"/>
  <c r="E239" i="55" s="1"/>
  <c r="D240" i="55"/>
  <c r="D239" i="55" s="1"/>
  <c r="C240" i="55"/>
  <c r="C239" i="55" s="1"/>
  <c r="X239" i="55"/>
  <c r="B238" i="55"/>
  <c r="B237" i="55"/>
  <c r="B236" i="55"/>
  <c r="B235" i="55"/>
  <c r="B234" i="55"/>
  <c r="CA233" i="55"/>
  <c r="CA232" i="55" s="1"/>
  <c r="BZ233" i="55"/>
  <c r="BZ232" i="55" s="1"/>
  <c r="BY233" i="55"/>
  <c r="BY232" i="55" s="1"/>
  <c r="BW233" i="55"/>
  <c r="BW232" i="55" s="1"/>
  <c r="BV233" i="55"/>
  <c r="BV232" i="55" s="1"/>
  <c r="BU233" i="55"/>
  <c r="BU232" i="55" s="1"/>
  <c r="BR233" i="55"/>
  <c r="BR232" i="55" s="1"/>
  <c r="BQ233" i="55"/>
  <c r="BQ232" i="55" s="1"/>
  <c r="BT233" i="55"/>
  <c r="BT232" i="55" s="1"/>
  <c r="BS233" i="55"/>
  <c r="BS232" i="55" s="1"/>
  <c r="BP233" i="55"/>
  <c r="BP232" i="55" s="1"/>
  <c r="BJ233" i="55"/>
  <c r="BJ232" i="55" s="1"/>
  <c r="BO233" i="55"/>
  <c r="BO232" i="55" s="1"/>
  <c r="BL233" i="55"/>
  <c r="BK233" i="55"/>
  <c r="BK232" i="55" s="1"/>
  <c r="BH233" i="55"/>
  <c r="BH232" i="55" s="1"/>
  <c r="BG233" i="55"/>
  <c r="BG232" i="55" s="1"/>
  <c r="BN233" i="55"/>
  <c r="BN232" i="55" s="1"/>
  <c r="BM233" i="55"/>
  <c r="BM232" i="55" s="1"/>
  <c r="BI233" i="55"/>
  <c r="BI232" i="55" s="1"/>
  <c r="BF233" i="55"/>
  <c r="BF232" i="55" s="1"/>
  <c r="AZ233" i="55"/>
  <c r="AZ232" i="55" s="1"/>
  <c r="BC233" i="55"/>
  <c r="BC232" i="55" s="1"/>
  <c r="BB233" i="55"/>
  <c r="BB232" i="55" s="1"/>
  <c r="BA233" i="55"/>
  <c r="BA232" i="55" s="1"/>
  <c r="AY233" i="55"/>
  <c r="AY232" i="55" s="1"/>
  <c r="AT233" i="55"/>
  <c r="AT232" i="55" s="1"/>
  <c r="AX233" i="55"/>
  <c r="AX232" i="55" s="1"/>
  <c r="BE233" i="55"/>
  <c r="BE232" i="55" s="1"/>
  <c r="AV233" i="55"/>
  <c r="AV232" i="55" s="1"/>
  <c r="AW233" i="55"/>
  <c r="AW232" i="55" s="1"/>
  <c r="AU233" i="55"/>
  <c r="AU232" i="55" s="1"/>
  <c r="AS233" i="55"/>
  <c r="AS232" i="55" s="1"/>
  <c r="AL233" i="55"/>
  <c r="AL232" i="55" s="1"/>
  <c r="AQ233" i="55"/>
  <c r="AQ232" i="55" s="1"/>
  <c r="AP233" i="55"/>
  <c r="AP232" i="55" s="1"/>
  <c r="AO233" i="55"/>
  <c r="AO232" i="55" s="1"/>
  <c r="AN233" i="55"/>
  <c r="AN232" i="55" s="1"/>
  <c r="AM233" i="55"/>
  <c r="AM232" i="55" s="1"/>
  <c r="AK233" i="55"/>
  <c r="AK232" i="55" s="1"/>
  <c r="AF233" i="55"/>
  <c r="AF232" i="55" s="1"/>
  <c r="AJ233" i="55"/>
  <c r="AJ232" i="55" s="1"/>
  <c r="AR233" i="55"/>
  <c r="AR232" i="55" s="1"/>
  <c r="AH233" i="55"/>
  <c r="AH232" i="55" s="1"/>
  <c r="AI233" i="55"/>
  <c r="AI232" i="55" s="1"/>
  <c r="AG233" i="55"/>
  <c r="AG232" i="55" s="1"/>
  <c r="AE233" i="55"/>
  <c r="AE232" i="55" s="1"/>
  <c r="AA233" i="55"/>
  <c r="AA232" i="55" s="1"/>
  <c r="AC233" i="55"/>
  <c r="AC232" i="55" s="1"/>
  <c r="AB233" i="55"/>
  <c r="AB232" i="55" s="1"/>
  <c r="AD233" i="55"/>
  <c r="AD232" i="55" s="1"/>
  <c r="Z233" i="55"/>
  <c r="Z232" i="55" s="1"/>
  <c r="Y233" i="55"/>
  <c r="Y232" i="55" s="1"/>
  <c r="W233" i="55"/>
  <c r="W232" i="55" s="1"/>
  <c r="X233" i="55"/>
  <c r="X232" i="55" s="1"/>
  <c r="V233" i="55"/>
  <c r="V232" i="55" s="1"/>
  <c r="S233" i="55"/>
  <c r="S232" i="55" s="1"/>
  <c r="U233" i="55"/>
  <c r="U232" i="55" s="1"/>
  <c r="T233" i="55"/>
  <c r="T232" i="55" s="1"/>
  <c r="R233" i="55"/>
  <c r="R232" i="55" s="1"/>
  <c r="Q233" i="55"/>
  <c r="Q232" i="55" s="1"/>
  <c r="P233" i="55"/>
  <c r="P232" i="55" s="1"/>
  <c r="O233" i="55"/>
  <c r="O232" i="55" s="1"/>
  <c r="N233" i="55"/>
  <c r="N232" i="55" s="1"/>
  <c r="M233" i="55"/>
  <c r="M232" i="55" s="1"/>
  <c r="L233" i="55"/>
  <c r="L232" i="55" s="1"/>
  <c r="K233" i="55"/>
  <c r="K232" i="55" s="1"/>
  <c r="J233" i="55"/>
  <c r="I233" i="55"/>
  <c r="I232" i="55" s="1"/>
  <c r="BL232" i="55"/>
  <c r="G232" i="55"/>
  <c r="F232" i="55"/>
  <c r="E232" i="55"/>
  <c r="D232" i="55"/>
  <c r="C232" i="55"/>
  <c r="B231" i="55"/>
  <c r="B230" i="55"/>
  <c r="B229" i="55"/>
  <c r="CA228" i="55"/>
  <c r="BZ228" i="55"/>
  <c r="BY228" i="55"/>
  <c r="BW228" i="55"/>
  <c r="BV228" i="55"/>
  <c r="BU228" i="55"/>
  <c r="BR228" i="55"/>
  <c r="BQ228" i="55"/>
  <c r="BT228" i="55"/>
  <c r="BS228" i="55"/>
  <c r="BP228" i="55"/>
  <c r="BJ228" i="55"/>
  <c r="BO228" i="55"/>
  <c r="BL228" i="55"/>
  <c r="BK228" i="55"/>
  <c r="BH228" i="55"/>
  <c r="BG228" i="55"/>
  <c r="BN228" i="55"/>
  <c r="BM228" i="55"/>
  <c r="BI228" i="55"/>
  <c r="BF228" i="55"/>
  <c r="AZ228" i="55"/>
  <c r="BC228" i="55"/>
  <c r="BB228" i="55"/>
  <c r="BA228" i="55"/>
  <c r="AY228" i="55"/>
  <c r="AT228" i="55"/>
  <c r="AX228" i="55"/>
  <c r="BE228" i="55"/>
  <c r="AV228" i="55"/>
  <c r="AW228" i="55"/>
  <c r="AU228" i="55"/>
  <c r="AS228" i="55"/>
  <c r="AL228" i="55"/>
  <c r="AQ228" i="55"/>
  <c r="AP228" i="55"/>
  <c r="AO228" i="55"/>
  <c r="AN228" i="55"/>
  <c r="AM228" i="55"/>
  <c r="AK228" i="55"/>
  <c r="AF228" i="55"/>
  <c r="AJ228" i="55"/>
  <c r="AR228" i="55"/>
  <c r="AH228" i="55"/>
  <c r="AI228" i="55"/>
  <c r="AG228" i="55"/>
  <c r="AE228" i="55"/>
  <c r="AA228" i="55"/>
  <c r="AC228" i="55"/>
  <c r="AB228" i="55"/>
  <c r="AD228" i="55"/>
  <c r="Z228" i="55"/>
  <c r="Y228" i="55"/>
  <c r="W228" i="55"/>
  <c r="X228" i="55"/>
  <c r="V228" i="55"/>
  <c r="S228" i="55"/>
  <c r="U228" i="55"/>
  <c r="T228" i="55"/>
  <c r="R228" i="55"/>
  <c r="Q228" i="55"/>
  <c r="P228" i="55"/>
  <c r="O228" i="55"/>
  <c r="N228" i="55"/>
  <c r="M228" i="55"/>
  <c r="L228" i="55"/>
  <c r="K228" i="55"/>
  <c r="J228" i="55"/>
  <c r="I228" i="55"/>
  <c r="B227" i="55"/>
  <c r="B226" i="55"/>
  <c r="B225" i="55"/>
  <c r="B224" i="55"/>
  <c r="CA223" i="55"/>
  <c r="BZ223" i="55"/>
  <c r="BY223" i="55"/>
  <c r="BW223" i="55"/>
  <c r="BV223" i="55"/>
  <c r="BU223" i="55"/>
  <c r="BR223" i="55"/>
  <c r="BQ223" i="55"/>
  <c r="BT223" i="55"/>
  <c r="BS223" i="55"/>
  <c r="BP223" i="55"/>
  <c r="BJ223" i="55"/>
  <c r="BO223" i="55"/>
  <c r="BL223" i="55"/>
  <c r="BK223" i="55"/>
  <c r="BH223" i="55"/>
  <c r="BG223" i="55"/>
  <c r="BN223" i="55"/>
  <c r="BM223" i="55"/>
  <c r="BI223" i="55"/>
  <c r="BF223" i="55"/>
  <c r="AZ223" i="55"/>
  <c r="BC223" i="55"/>
  <c r="BB223" i="55"/>
  <c r="BA223" i="55"/>
  <c r="AY223" i="55"/>
  <c r="AT223" i="55"/>
  <c r="AX223" i="55"/>
  <c r="BE223" i="55"/>
  <c r="AV223" i="55"/>
  <c r="AW223" i="55"/>
  <c r="AU223" i="55"/>
  <c r="AS223" i="55"/>
  <c r="AL223" i="55"/>
  <c r="AQ223" i="55"/>
  <c r="AP223" i="55"/>
  <c r="AO223" i="55"/>
  <c r="AN223" i="55"/>
  <c r="AM223" i="55"/>
  <c r="AK223" i="55"/>
  <c r="AF223" i="55"/>
  <c r="AJ223" i="55"/>
  <c r="AR223" i="55"/>
  <c r="AH223" i="55"/>
  <c r="AI223" i="55"/>
  <c r="AG223" i="55"/>
  <c r="AE223" i="55"/>
  <c r="AA223" i="55"/>
  <c r="AC223" i="55"/>
  <c r="AB223" i="55"/>
  <c r="AD223" i="55"/>
  <c r="Z223" i="55"/>
  <c r="Y223" i="55"/>
  <c r="W223" i="55"/>
  <c r="X223" i="55"/>
  <c r="V223" i="55"/>
  <c r="S223" i="55"/>
  <c r="U223" i="55"/>
  <c r="T223" i="55"/>
  <c r="R223" i="55"/>
  <c r="Q223" i="55"/>
  <c r="P223" i="55"/>
  <c r="O223" i="55"/>
  <c r="N223" i="55"/>
  <c r="M223" i="55"/>
  <c r="L223" i="55"/>
  <c r="K223" i="55"/>
  <c r="J223" i="55"/>
  <c r="I223" i="55"/>
  <c r="G222" i="55"/>
  <c r="F222" i="55"/>
  <c r="E222" i="55"/>
  <c r="D222" i="55"/>
  <c r="C222" i="55"/>
  <c r="B221" i="55"/>
  <c r="B220" i="55"/>
  <c r="B219" i="55"/>
  <c r="B218" i="55"/>
  <c r="CA217" i="55"/>
  <c r="BZ217" i="55"/>
  <c r="BY217" i="55"/>
  <c r="BW217" i="55"/>
  <c r="BV217" i="55"/>
  <c r="BU217" i="55"/>
  <c r="BR217" i="55"/>
  <c r="BQ217" i="55"/>
  <c r="BT217" i="55"/>
  <c r="BS217" i="55"/>
  <c r="BP217" i="55"/>
  <c r="BJ217" i="55"/>
  <c r="BO217" i="55"/>
  <c r="BL217" i="55"/>
  <c r="BK217" i="55"/>
  <c r="BH217" i="55"/>
  <c r="BG217" i="55"/>
  <c r="BN217" i="55"/>
  <c r="BM217" i="55"/>
  <c r="BI217" i="55"/>
  <c r="BF217" i="55"/>
  <c r="AZ217" i="55"/>
  <c r="BC217" i="55"/>
  <c r="BC211" i="55" s="1"/>
  <c r="BB217" i="55"/>
  <c r="BA217" i="55"/>
  <c r="AY217" i="55"/>
  <c r="AT217" i="55"/>
  <c r="AX217" i="55"/>
  <c r="BE217" i="55"/>
  <c r="AV217" i="55"/>
  <c r="AW217" i="55"/>
  <c r="AU217" i="55"/>
  <c r="AS217" i="55"/>
  <c r="AL217" i="55"/>
  <c r="AQ217" i="55"/>
  <c r="AP217" i="55"/>
  <c r="AO217" i="55"/>
  <c r="AN217" i="55"/>
  <c r="AM217" i="55"/>
  <c r="AK217" i="55"/>
  <c r="AF217" i="55"/>
  <c r="AJ217" i="55"/>
  <c r="AR217" i="55"/>
  <c r="AH217" i="55"/>
  <c r="AI217" i="55"/>
  <c r="AG217" i="55"/>
  <c r="AE217" i="55"/>
  <c r="AA217" i="55"/>
  <c r="AC217" i="55"/>
  <c r="AB217" i="55"/>
  <c r="AD217" i="55"/>
  <c r="Z217" i="55"/>
  <c r="Y217" i="55"/>
  <c r="W217" i="55"/>
  <c r="X217" i="55"/>
  <c r="V217" i="55"/>
  <c r="S217" i="55"/>
  <c r="U217" i="55"/>
  <c r="T217" i="55"/>
  <c r="R217" i="55"/>
  <c r="Q217" i="55"/>
  <c r="P217" i="55"/>
  <c r="O217" i="55"/>
  <c r="N217" i="55"/>
  <c r="M217" i="55"/>
  <c r="L217" i="55"/>
  <c r="K217" i="55"/>
  <c r="J217" i="55"/>
  <c r="I217" i="55"/>
  <c r="G217" i="55"/>
  <c r="F217" i="55"/>
  <c r="E217" i="55"/>
  <c r="D217" i="55"/>
  <c r="C217" i="55"/>
  <c r="B216" i="55"/>
  <c r="B215" i="55"/>
  <c r="B214" i="55"/>
  <c r="B213" i="55"/>
  <c r="CA212" i="55"/>
  <c r="BZ212" i="55"/>
  <c r="BY212" i="55"/>
  <c r="BW212" i="55"/>
  <c r="BV212" i="55"/>
  <c r="BU212" i="55"/>
  <c r="BR212" i="55"/>
  <c r="BQ212" i="55"/>
  <c r="BT212" i="55"/>
  <c r="BS212" i="55"/>
  <c r="BP212" i="55"/>
  <c r="BJ212" i="55"/>
  <c r="BO212" i="55"/>
  <c r="BL212" i="55"/>
  <c r="BK212" i="55"/>
  <c r="BH212" i="55"/>
  <c r="BG212" i="55"/>
  <c r="BN212" i="55"/>
  <c r="BM212" i="55"/>
  <c r="BI212" i="55"/>
  <c r="BF212" i="55"/>
  <c r="AZ212" i="55"/>
  <c r="BB212" i="55"/>
  <c r="BA212" i="55"/>
  <c r="AY212" i="55"/>
  <c r="AT212" i="55"/>
  <c r="AX212" i="55"/>
  <c r="BE212" i="55"/>
  <c r="AV212" i="55"/>
  <c r="AW212" i="55"/>
  <c r="AU212" i="55"/>
  <c r="AS212" i="55"/>
  <c r="AL212" i="55"/>
  <c r="AQ212" i="55"/>
  <c r="AP212" i="55"/>
  <c r="AO212" i="55"/>
  <c r="AN212" i="55"/>
  <c r="AM212" i="55"/>
  <c r="AK212" i="55"/>
  <c r="AF212" i="55"/>
  <c r="AJ212" i="55"/>
  <c r="AR212" i="55"/>
  <c r="AH212" i="55"/>
  <c r="AI212" i="55"/>
  <c r="AG212" i="55"/>
  <c r="AE212" i="55"/>
  <c r="AA212" i="55"/>
  <c r="AC212" i="55"/>
  <c r="AB212" i="55"/>
  <c r="AD212" i="55"/>
  <c r="Z212" i="55"/>
  <c r="Y212" i="55"/>
  <c r="W212" i="55"/>
  <c r="X212" i="55"/>
  <c r="V212" i="55"/>
  <c r="S212" i="55"/>
  <c r="U212" i="55"/>
  <c r="T212" i="55"/>
  <c r="R212" i="55"/>
  <c r="Q212" i="55"/>
  <c r="P212" i="55"/>
  <c r="O212" i="55"/>
  <c r="N212" i="55"/>
  <c r="M212" i="55"/>
  <c r="L212" i="55"/>
  <c r="K212" i="55"/>
  <c r="J212" i="55"/>
  <c r="I212" i="55"/>
  <c r="G212" i="55"/>
  <c r="F212" i="55"/>
  <c r="E212" i="55"/>
  <c r="D212" i="55"/>
  <c r="C212" i="55"/>
  <c r="B210" i="55"/>
  <c r="B209" i="55"/>
  <c r="B208" i="55"/>
  <c r="CA207" i="55"/>
  <c r="BZ207" i="55"/>
  <c r="BY207" i="55"/>
  <c r="BW207" i="55"/>
  <c r="BV207" i="55"/>
  <c r="BU207" i="55"/>
  <c r="BR207" i="55"/>
  <c r="BQ207" i="55"/>
  <c r="BT207" i="55"/>
  <c r="BS207" i="55"/>
  <c r="BP207" i="55"/>
  <c r="BJ207" i="55"/>
  <c r="BO207" i="55"/>
  <c r="BL207" i="55"/>
  <c r="BK207" i="55"/>
  <c r="BH207" i="55"/>
  <c r="BG207" i="55"/>
  <c r="BN207" i="55"/>
  <c r="BM207" i="55"/>
  <c r="BI207" i="55"/>
  <c r="BF207" i="55"/>
  <c r="AZ207" i="55"/>
  <c r="BC207" i="55"/>
  <c r="BB207" i="55"/>
  <c r="BA207" i="55"/>
  <c r="AY207" i="55"/>
  <c r="AT207" i="55"/>
  <c r="AX207" i="55"/>
  <c r="BE207" i="55"/>
  <c r="AV207" i="55"/>
  <c r="AW207" i="55"/>
  <c r="AU207" i="55"/>
  <c r="AS207" i="55"/>
  <c r="AL207" i="55"/>
  <c r="AQ207" i="55"/>
  <c r="AP207" i="55"/>
  <c r="AO207" i="55"/>
  <c r="AN207" i="55"/>
  <c r="AM207" i="55"/>
  <c r="AK207" i="55"/>
  <c r="AF207" i="55"/>
  <c r="AJ207" i="55"/>
  <c r="AR207" i="55"/>
  <c r="AH207" i="55"/>
  <c r="AI207" i="55"/>
  <c r="AG207" i="55"/>
  <c r="AE207" i="55"/>
  <c r="AA207" i="55"/>
  <c r="AC207" i="55"/>
  <c r="AB207" i="55"/>
  <c r="AD207" i="55"/>
  <c r="Z207" i="55"/>
  <c r="Y207" i="55"/>
  <c r="W207" i="55"/>
  <c r="X207" i="55"/>
  <c r="V207" i="55"/>
  <c r="S207" i="55"/>
  <c r="U207" i="55"/>
  <c r="R207" i="55"/>
  <c r="Q207" i="55"/>
  <c r="P207" i="55"/>
  <c r="O207" i="55"/>
  <c r="N207" i="55"/>
  <c r="M207" i="55"/>
  <c r="L207" i="55"/>
  <c r="J207" i="55"/>
  <c r="I207" i="55"/>
  <c r="G207" i="55"/>
  <c r="F207" i="55"/>
  <c r="E207" i="55"/>
  <c r="D207" i="55"/>
  <c r="C207" i="55"/>
  <c r="B206" i="55"/>
  <c r="B205" i="55"/>
  <c r="B204" i="55"/>
  <c r="B203" i="55"/>
  <c r="CA202" i="55"/>
  <c r="CA201" i="55" s="1"/>
  <c r="BZ202" i="55"/>
  <c r="BZ201" i="55" s="1"/>
  <c r="BY202" i="55"/>
  <c r="BW202" i="55"/>
  <c r="BW201" i="55" s="1"/>
  <c r="BV202" i="55"/>
  <c r="BV201" i="55" s="1"/>
  <c r="BU202" i="55"/>
  <c r="BU201" i="55" s="1"/>
  <c r="BR202" i="55"/>
  <c r="BQ202" i="55"/>
  <c r="BQ201" i="55" s="1"/>
  <c r="BT202" i="55"/>
  <c r="BT201" i="55" s="1"/>
  <c r="BS202" i="55"/>
  <c r="BS201" i="55" s="1"/>
  <c r="BP202" i="55"/>
  <c r="BJ202" i="55"/>
  <c r="BJ201" i="55" s="1"/>
  <c r="BO202" i="55"/>
  <c r="BO201" i="55" s="1"/>
  <c r="BL202" i="55"/>
  <c r="BK202" i="55"/>
  <c r="BK201" i="55" s="1"/>
  <c r="BH202" i="55"/>
  <c r="BH201" i="55" s="1"/>
  <c r="BG202" i="55"/>
  <c r="BG201" i="55" s="1"/>
  <c r="BN202" i="55"/>
  <c r="BM202" i="55"/>
  <c r="BM201" i="55" s="1"/>
  <c r="BI202" i="55"/>
  <c r="BI201" i="55" s="1"/>
  <c r="BF202" i="55"/>
  <c r="BF201" i="55" s="1"/>
  <c r="AZ202" i="55"/>
  <c r="BC202" i="55"/>
  <c r="BC201" i="55" s="1"/>
  <c r="BB202" i="55"/>
  <c r="BB201" i="55" s="1"/>
  <c r="BA202" i="55"/>
  <c r="BA201" i="55" s="1"/>
  <c r="AY202" i="55"/>
  <c r="AT202" i="55"/>
  <c r="AX202" i="55"/>
  <c r="AX201" i="55" s="1"/>
  <c r="BE202" i="55"/>
  <c r="BE201" i="55" s="1"/>
  <c r="AV202" i="55"/>
  <c r="AW202" i="55"/>
  <c r="AU202" i="55"/>
  <c r="AU201" i="55" s="1"/>
  <c r="AS202" i="55"/>
  <c r="AS201" i="55" s="1"/>
  <c r="AL202" i="55"/>
  <c r="AL201" i="55" s="1"/>
  <c r="AQ202" i="55"/>
  <c r="AP202" i="55"/>
  <c r="AP201" i="55" s="1"/>
  <c r="AO202" i="55"/>
  <c r="AO201" i="55" s="1"/>
  <c r="AN202" i="55"/>
  <c r="AM202" i="55"/>
  <c r="AK202" i="55"/>
  <c r="AK201" i="55" s="1"/>
  <c r="AF202" i="55"/>
  <c r="AF201" i="55" s="1"/>
  <c r="AJ202" i="55"/>
  <c r="AR202" i="55"/>
  <c r="AH202" i="55"/>
  <c r="AH201" i="55" s="1"/>
  <c r="AI202" i="55"/>
  <c r="AI201" i="55" s="1"/>
  <c r="AG202" i="55"/>
  <c r="AE202" i="55"/>
  <c r="AA202" i="55"/>
  <c r="AA201" i="55" s="1"/>
  <c r="AC202" i="55"/>
  <c r="AC201" i="55" s="1"/>
  <c r="AB202" i="55"/>
  <c r="AD202" i="55"/>
  <c r="Z202" i="55"/>
  <c r="Z201" i="55" s="1"/>
  <c r="Y202" i="55"/>
  <c r="Y201" i="55" s="1"/>
  <c r="W202" i="55"/>
  <c r="X202" i="55"/>
  <c r="V202" i="55"/>
  <c r="V201" i="55" s="1"/>
  <c r="S202" i="55"/>
  <c r="S201" i="55" s="1"/>
  <c r="U202" i="55"/>
  <c r="T202" i="55"/>
  <c r="T201" i="55" s="1"/>
  <c r="R202" i="55"/>
  <c r="Q202" i="55"/>
  <c r="P202" i="55"/>
  <c r="O202" i="55"/>
  <c r="N202" i="55"/>
  <c r="M202" i="55"/>
  <c r="L202" i="55"/>
  <c r="K202" i="55"/>
  <c r="J202" i="55"/>
  <c r="I202" i="55"/>
  <c r="G202" i="55"/>
  <c r="F202" i="55"/>
  <c r="E202" i="55"/>
  <c r="D202" i="55"/>
  <c r="C202" i="55"/>
  <c r="B197" i="55"/>
  <c r="B196" i="55"/>
  <c r="B195" i="55"/>
  <c r="G193" i="55"/>
  <c r="F193" i="55"/>
  <c r="E193" i="55"/>
  <c r="D193" i="55"/>
  <c r="C193" i="55"/>
  <c r="B192" i="55"/>
  <c r="B191" i="55"/>
  <c r="B190" i="55"/>
  <c r="B189" i="55"/>
  <c r="B188" i="55"/>
  <c r="B187" i="55"/>
  <c r="CA186" i="55"/>
  <c r="CA185" i="55" s="1"/>
  <c r="BZ186" i="55"/>
  <c r="BZ185" i="55" s="1"/>
  <c r="BY186" i="55"/>
  <c r="BY185" i="55" s="1"/>
  <c r="BW186" i="55"/>
  <c r="BW185" i="55" s="1"/>
  <c r="BV186" i="55"/>
  <c r="BV185" i="55" s="1"/>
  <c r="BU186" i="55"/>
  <c r="BU185" i="55" s="1"/>
  <c r="BR186" i="55"/>
  <c r="BR185" i="55" s="1"/>
  <c r="BQ186" i="55"/>
  <c r="BQ185" i="55" s="1"/>
  <c r="BT186" i="55"/>
  <c r="BT185" i="55" s="1"/>
  <c r="BS186" i="55"/>
  <c r="BS185" i="55" s="1"/>
  <c r="BP186" i="55"/>
  <c r="BP185" i="55" s="1"/>
  <c r="BJ186" i="55"/>
  <c r="BJ185" i="55" s="1"/>
  <c r="BO186" i="55"/>
  <c r="BO185" i="55" s="1"/>
  <c r="BL186" i="55"/>
  <c r="BL185" i="55" s="1"/>
  <c r="BK186" i="55"/>
  <c r="BK185" i="55" s="1"/>
  <c r="BH186" i="55"/>
  <c r="BH185" i="55" s="1"/>
  <c r="BG186" i="55"/>
  <c r="BG185" i="55" s="1"/>
  <c r="BN186" i="55"/>
  <c r="BN185" i="55" s="1"/>
  <c r="BM186" i="55"/>
  <c r="BM185" i="55" s="1"/>
  <c r="BI186" i="55"/>
  <c r="BI185" i="55" s="1"/>
  <c r="BF186" i="55"/>
  <c r="BF185" i="55" s="1"/>
  <c r="AZ186" i="55"/>
  <c r="AZ185" i="55" s="1"/>
  <c r="BC186" i="55"/>
  <c r="BC185" i="55" s="1"/>
  <c r="BB186" i="55"/>
  <c r="BB185" i="55" s="1"/>
  <c r="BA186" i="55"/>
  <c r="BA185" i="55" s="1"/>
  <c r="AY186" i="55"/>
  <c r="AY185" i="55" s="1"/>
  <c r="AT186" i="55"/>
  <c r="AT185" i="55" s="1"/>
  <c r="AX186" i="55"/>
  <c r="AX185" i="55" s="1"/>
  <c r="BE186" i="55"/>
  <c r="BE185" i="55" s="1"/>
  <c r="AV186" i="55"/>
  <c r="AV185" i="55" s="1"/>
  <c r="AW186" i="55"/>
  <c r="AW185" i="55" s="1"/>
  <c r="AU186" i="55"/>
  <c r="AU185" i="55" s="1"/>
  <c r="AS186" i="55"/>
  <c r="AS185" i="55" s="1"/>
  <c r="AL186" i="55"/>
  <c r="AL185" i="55" s="1"/>
  <c r="AQ186" i="55"/>
  <c r="AQ185" i="55" s="1"/>
  <c r="AP186" i="55"/>
  <c r="AP185" i="55" s="1"/>
  <c r="AO186" i="55"/>
  <c r="AO185" i="55" s="1"/>
  <c r="AN186" i="55"/>
  <c r="AN185" i="55" s="1"/>
  <c r="AM186" i="55"/>
  <c r="AM185" i="55" s="1"/>
  <c r="AK186" i="55"/>
  <c r="AK185" i="55" s="1"/>
  <c r="AF186" i="55"/>
  <c r="AF185" i="55" s="1"/>
  <c r="AJ186" i="55"/>
  <c r="AJ185" i="55" s="1"/>
  <c r="AR186" i="55"/>
  <c r="AR185" i="55" s="1"/>
  <c r="AH186" i="55"/>
  <c r="AH185" i="55" s="1"/>
  <c r="AI186" i="55"/>
  <c r="AI185" i="55" s="1"/>
  <c r="AG186" i="55"/>
  <c r="AG185" i="55" s="1"/>
  <c r="AE186" i="55"/>
  <c r="AE185" i="55" s="1"/>
  <c r="AA186" i="55"/>
  <c r="AA185" i="55" s="1"/>
  <c r="AC186" i="55"/>
  <c r="AC185" i="55" s="1"/>
  <c r="AB186" i="55"/>
  <c r="AB185" i="55" s="1"/>
  <c r="AD186" i="55"/>
  <c r="AD185" i="55" s="1"/>
  <c r="Z186" i="55"/>
  <c r="Z185" i="55" s="1"/>
  <c r="Y186" i="55"/>
  <c r="Y185" i="55" s="1"/>
  <c r="W186" i="55"/>
  <c r="W185" i="55" s="1"/>
  <c r="X186" i="55"/>
  <c r="X185" i="55" s="1"/>
  <c r="V186" i="55"/>
  <c r="V185" i="55" s="1"/>
  <c r="S186" i="55"/>
  <c r="S185" i="55" s="1"/>
  <c r="U186" i="55"/>
  <c r="U185" i="55" s="1"/>
  <c r="T186" i="55"/>
  <c r="T185" i="55" s="1"/>
  <c r="R186" i="55"/>
  <c r="R185" i="55" s="1"/>
  <c r="Q186" i="55"/>
  <c r="Q185" i="55" s="1"/>
  <c r="P186" i="55"/>
  <c r="P185" i="55" s="1"/>
  <c r="O186" i="55"/>
  <c r="O185" i="55" s="1"/>
  <c r="N186" i="55"/>
  <c r="N185" i="55" s="1"/>
  <c r="M186" i="55"/>
  <c r="M185" i="55" s="1"/>
  <c r="L186" i="55"/>
  <c r="L185" i="55" s="1"/>
  <c r="K186" i="55"/>
  <c r="K185" i="55" s="1"/>
  <c r="J186" i="55"/>
  <c r="I186" i="55"/>
  <c r="I185" i="55" s="1"/>
  <c r="G186" i="55"/>
  <c r="G185" i="55" s="1"/>
  <c r="F186" i="55"/>
  <c r="F185" i="55" s="1"/>
  <c r="E186" i="55"/>
  <c r="E185" i="55" s="1"/>
  <c r="D186" i="55"/>
  <c r="D185" i="55" s="1"/>
  <c r="C186" i="55"/>
  <c r="C185" i="55" s="1"/>
  <c r="B180" i="55"/>
  <c r="B179" i="55"/>
  <c r="B177" i="55"/>
  <c r="CA176" i="55"/>
  <c r="BZ176" i="55"/>
  <c r="BY176" i="55"/>
  <c r="BW176" i="55"/>
  <c r="BV176" i="55"/>
  <c r="BU176" i="55"/>
  <c r="BR176" i="55"/>
  <c r="BQ176" i="55"/>
  <c r="BT176" i="55"/>
  <c r="BS176" i="55"/>
  <c r="BP176" i="55"/>
  <c r="BJ176" i="55"/>
  <c r="BO176" i="55"/>
  <c r="BL176" i="55"/>
  <c r="BK176" i="55"/>
  <c r="BH176" i="55"/>
  <c r="BG176" i="55"/>
  <c r="BN176" i="55"/>
  <c r="BM176" i="55"/>
  <c r="BI176" i="55"/>
  <c r="BF176" i="55"/>
  <c r="AZ176" i="55"/>
  <c r="BC176" i="55"/>
  <c r="BB176" i="55"/>
  <c r="BA176" i="55"/>
  <c r="AY176" i="55"/>
  <c r="AT176" i="55"/>
  <c r="AX176" i="55"/>
  <c r="BE176" i="55"/>
  <c r="AV176" i="55"/>
  <c r="AW176" i="55"/>
  <c r="AU176" i="55"/>
  <c r="AS176" i="55"/>
  <c r="AL176" i="55"/>
  <c r="AQ176" i="55"/>
  <c r="AP176" i="55"/>
  <c r="AO176" i="55"/>
  <c r="AN176" i="55"/>
  <c r="AM176" i="55"/>
  <c r="AK176" i="55"/>
  <c r="AF176" i="55"/>
  <c r="AJ176" i="55"/>
  <c r="AR176" i="55"/>
  <c r="AH176" i="55"/>
  <c r="AI176" i="55"/>
  <c r="AG176" i="55"/>
  <c r="AE176" i="55"/>
  <c r="AA176" i="55"/>
  <c r="AC176" i="55"/>
  <c r="AB176" i="55"/>
  <c r="AD176" i="55"/>
  <c r="Z176" i="55"/>
  <c r="Y176" i="55"/>
  <c r="W176" i="55"/>
  <c r="X176" i="55"/>
  <c r="V176" i="55"/>
  <c r="S176" i="55"/>
  <c r="U176" i="55"/>
  <c r="T176" i="55"/>
  <c r="R176" i="55"/>
  <c r="Q176" i="55"/>
  <c r="P176" i="55"/>
  <c r="O176" i="55"/>
  <c r="N176" i="55"/>
  <c r="M176" i="55"/>
  <c r="L176" i="55"/>
  <c r="K176" i="55"/>
  <c r="J176" i="55"/>
  <c r="I176" i="55"/>
  <c r="G176" i="55"/>
  <c r="F176" i="55"/>
  <c r="E176" i="55"/>
  <c r="D176" i="55"/>
  <c r="C176" i="55"/>
  <c r="B175" i="55"/>
  <c r="B174" i="55"/>
  <c r="B173" i="55"/>
  <c r="B172" i="55"/>
  <c r="B171" i="55"/>
  <c r="CA170" i="55"/>
  <c r="BZ170" i="55"/>
  <c r="BY170" i="55"/>
  <c r="BW170" i="55"/>
  <c r="BV170" i="55"/>
  <c r="BU170" i="55"/>
  <c r="BR170" i="55"/>
  <c r="BQ170" i="55"/>
  <c r="BT170" i="55"/>
  <c r="BS170" i="55"/>
  <c r="BP170" i="55"/>
  <c r="BJ170" i="55"/>
  <c r="BO170" i="55"/>
  <c r="BL170" i="55"/>
  <c r="BK170" i="55"/>
  <c r="BH170" i="55"/>
  <c r="BG170" i="55"/>
  <c r="BN170" i="55"/>
  <c r="BM170" i="55"/>
  <c r="BI170" i="55"/>
  <c r="BF170" i="55"/>
  <c r="AZ170" i="55"/>
  <c r="BC170" i="55"/>
  <c r="BB170" i="55"/>
  <c r="BA170" i="55"/>
  <c r="AY170" i="55"/>
  <c r="AT170" i="55"/>
  <c r="AX170" i="55"/>
  <c r="BE170" i="55"/>
  <c r="AV170" i="55"/>
  <c r="AW170" i="55"/>
  <c r="AU170" i="55"/>
  <c r="AS170" i="55"/>
  <c r="AL170" i="55"/>
  <c r="AQ170" i="55"/>
  <c r="AP170" i="55"/>
  <c r="AO170" i="55"/>
  <c r="AN170" i="55"/>
  <c r="AM170" i="55"/>
  <c r="AK170" i="55"/>
  <c r="AF170" i="55"/>
  <c r="AJ170" i="55"/>
  <c r="AR170" i="55"/>
  <c r="AH170" i="55"/>
  <c r="AI170" i="55"/>
  <c r="AG170" i="55"/>
  <c r="AE170" i="55"/>
  <c r="AA170" i="55"/>
  <c r="AC170" i="55"/>
  <c r="AB170" i="55"/>
  <c r="AD170" i="55"/>
  <c r="Z170" i="55"/>
  <c r="Y170" i="55"/>
  <c r="W170" i="55"/>
  <c r="X170" i="55"/>
  <c r="V170" i="55"/>
  <c r="S170" i="55"/>
  <c r="U170" i="55"/>
  <c r="T170" i="55"/>
  <c r="R170" i="55"/>
  <c r="Q170" i="55"/>
  <c r="P170" i="55"/>
  <c r="O170" i="55"/>
  <c r="N170" i="55"/>
  <c r="M170" i="55"/>
  <c r="L170" i="55"/>
  <c r="K170" i="55"/>
  <c r="J170" i="55"/>
  <c r="I170" i="55"/>
  <c r="G170" i="55"/>
  <c r="F170" i="55"/>
  <c r="E170" i="55"/>
  <c r="D170" i="55"/>
  <c r="C170" i="55"/>
  <c r="B168" i="55"/>
  <c r="B167" i="55"/>
  <c r="B166" i="55"/>
  <c r="B165" i="55"/>
  <c r="CA164" i="55"/>
  <c r="BZ164" i="55"/>
  <c r="BY164" i="55"/>
  <c r="BW164" i="55"/>
  <c r="BV164" i="55"/>
  <c r="BU164" i="55"/>
  <c r="BR164" i="55"/>
  <c r="BQ164" i="55"/>
  <c r="BT164" i="55"/>
  <c r="BS164" i="55"/>
  <c r="BP164" i="55"/>
  <c r="BJ164" i="55"/>
  <c r="BO164" i="55"/>
  <c r="BL164" i="55"/>
  <c r="BK164" i="55"/>
  <c r="BH164" i="55"/>
  <c r="BG164" i="55"/>
  <c r="BN164" i="55"/>
  <c r="BM164" i="55"/>
  <c r="BI164" i="55"/>
  <c r="BF164" i="55"/>
  <c r="AZ164" i="55"/>
  <c r="BC164" i="55"/>
  <c r="BB164" i="55"/>
  <c r="BA164" i="55"/>
  <c r="AY164" i="55"/>
  <c r="AT164" i="55"/>
  <c r="AX164" i="55"/>
  <c r="BE164" i="55"/>
  <c r="AV164" i="55"/>
  <c r="AW164" i="55"/>
  <c r="AU164" i="55"/>
  <c r="AS164" i="55"/>
  <c r="AL164" i="55"/>
  <c r="AQ164" i="55"/>
  <c r="AP164" i="55"/>
  <c r="AO164" i="55"/>
  <c r="AN164" i="55"/>
  <c r="AM164" i="55"/>
  <c r="AK164" i="55"/>
  <c r="AF164" i="55"/>
  <c r="AJ164" i="55"/>
  <c r="AR164" i="55"/>
  <c r="AH164" i="55"/>
  <c r="AI164" i="55"/>
  <c r="AG164" i="55"/>
  <c r="AE164" i="55"/>
  <c r="AA164" i="55"/>
  <c r="AC164" i="55"/>
  <c r="AB164" i="55"/>
  <c r="AD164" i="55"/>
  <c r="Z164" i="55"/>
  <c r="Y164" i="55"/>
  <c r="W164" i="55"/>
  <c r="X164" i="55"/>
  <c r="V164" i="55"/>
  <c r="S164" i="55"/>
  <c r="U164" i="55"/>
  <c r="T164" i="55"/>
  <c r="R164" i="55"/>
  <c r="Q164" i="55"/>
  <c r="P164" i="55"/>
  <c r="O164" i="55"/>
  <c r="N164" i="55"/>
  <c r="M164" i="55"/>
  <c r="L164" i="55"/>
  <c r="K164" i="55"/>
  <c r="J164" i="55"/>
  <c r="I164" i="55"/>
  <c r="G164" i="55"/>
  <c r="G158" i="55" s="1"/>
  <c r="F164" i="55"/>
  <c r="F158" i="55" s="1"/>
  <c r="E164" i="55"/>
  <c r="E158" i="55" s="1"/>
  <c r="D164" i="55"/>
  <c r="D158" i="55" s="1"/>
  <c r="C164" i="55"/>
  <c r="C158" i="55" s="1"/>
  <c r="B163" i="55"/>
  <c r="B162" i="55"/>
  <c r="B161" i="55"/>
  <c r="B160" i="55"/>
  <c r="CA159" i="55"/>
  <c r="BZ159" i="55"/>
  <c r="BY159" i="55"/>
  <c r="BW159" i="55"/>
  <c r="BV159" i="55"/>
  <c r="BU159" i="55"/>
  <c r="BR159" i="55"/>
  <c r="BQ159" i="55"/>
  <c r="BT159" i="55"/>
  <c r="BS159" i="55"/>
  <c r="BP159" i="55"/>
  <c r="BJ159" i="55"/>
  <c r="BO159" i="55"/>
  <c r="BL159" i="55"/>
  <c r="BK159" i="55"/>
  <c r="BH159" i="55"/>
  <c r="BG159" i="55"/>
  <c r="BN159" i="55"/>
  <c r="BM159" i="55"/>
  <c r="BI159" i="55"/>
  <c r="BF159" i="55"/>
  <c r="AZ159" i="55"/>
  <c r="BC159" i="55"/>
  <c r="BB159" i="55"/>
  <c r="BA159" i="55"/>
  <c r="AY159" i="55"/>
  <c r="AT159" i="55"/>
  <c r="AX159" i="55"/>
  <c r="BE159" i="55"/>
  <c r="AV159" i="55"/>
  <c r="AW159" i="55"/>
  <c r="AU159" i="55"/>
  <c r="AS159" i="55"/>
  <c r="AL159" i="55"/>
  <c r="AQ159" i="55"/>
  <c r="AP159" i="55"/>
  <c r="AO159" i="55"/>
  <c r="AN159" i="55"/>
  <c r="AM159" i="55"/>
  <c r="AK159" i="55"/>
  <c r="AF159" i="55"/>
  <c r="AJ159" i="55"/>
  <c r="AR159" i="55"/>
  <c r="AH159" i="55"/>
  <c r="AI159" i="55"/>
  <c r="AG159" i="55"/>
  <c r="AE159" i="55"/>
  <c r="AA159" i="55"/>
  <c r="AC159" i="55"/>
  <c r="AB159" i="55"/>
  <c r="AD159" i="55"/>
  <c r="Z159" i="55"/>
  <c r="Y159" i="55"/>
  <c r="W159" i="55"/>
  <c r="X159" i="55"/>
  <c r="V159" i="55"/>
  <c r="S159" i="55"/>
  <c r="U159" i="55"/>
  <c r="T159" i="55"/>
  <c r="R159" i="55"/>
  <c r="Q159" i="55"/>
  <c r="P159" i="55"/>
  <c r="O159" i="55"/>
  <c r="N159" i="55"/>
  <c r="M159" i="55"/>
  <c r="L159" i="55"/>
  <c r="K159" i="55"/>
  <c r="J159" i="55"/>
  <c r="I159" i="55"/>
  <c r="B156" i="55"/>
  <c r="B154" i="55"/>
  <c r="B153" i="55"/>
  <c r="B152" i="55"/>
  <c r="CA151" i="55"/>
  <c r="BZ151" i="55"/>
  <c r="BY151" i="55"/>
  <c r="BW151" i="55"/>
  <c r="BV151" i="55"/>
  <c r="BU151" i="55"/>
  <c r="BR151" i="55"/>
  <c r="BQ151" i="55"/>
  <c r="BT151" i="55"/>
  <c r="BS151" i="55"/>
  <c r="BP151" i="55"/>
  <c r="BJ151" i="55"/>
  <c r="BO151" i="55"/>
  <c r="BL151" i="55"/>
  <c r="BK151" i="55"/>
  <c r="BH151" i="55"/>
  <c r="BG151" i="55"/>
  <c r="BN151" i="55"/>
  <c r="BM151" i="55"/>
  <c r="BI151" i="55"/>
  <c r="BF151" i="55"/>
  <c r="AZ151" i="55"/>
  <c r="BC151" i="55"/>
  <c r="BB151" i="55"/>
  <c r="BA151" i="55"/>
  <c r="AY151" i="55"/>
  <c r="AT151" i="55"/>
  <c r="AX151" i="55"/>
  <c r="BE151" i="55"/>
  <c r="AV151" i="55"/>
  <c r="AW151" i="55"/>
  <c r="AU151" i="55"/>
  <c r="AS151" i="55"/>
  <c r="AL151" i="55"/>
  <c r="AQ151" i="55"/>
  <c r="AP151" i="55"/>
  <c r="AO151" i="55"/>
  <c r="AN151" i="55"/>
  <c r="AM151" i="55"/>
  <c r="AK151" i="55"/>
  <c r="AF151" i="55"/>
  <c r="AJ151" i="55"/>
  <c r="AR151" i="55"/>
  <c r="AH151" i="55"/>
  <c r="AI151" i="55"/>
  <c r="AG151" i="55"/>
  <c r="AE151" i="55"/>
  <c r="AA151" i="55"/>
  <c r="AC151" i="55"/>
  <c r="AB151" i="55"/>
  <c r="AD151" i="55"/>
  <c r="Z151" i="55"/>
  <c r="Y151" i="55"/>
  <c r="W151" i="55"/>
  <c r="X151" i="55"/>
  <c r="V151" i="55"/>
  <c r="S151" i="55"/>
  <c r="U151" i="55"/>
  <c r="T151" i="55"/>
  <c r="R151" i="55"/>
  <c r="Q151" i="55"/>
  <c r="P151" i="55"/>
  <c r="O151" i="55"/>
  <c r="N151" i="55"/>
  <c r="M151" i="55"/>
  <c r="L151" i="55"/>
  <c r="K151" i="55"/>
  <c r="J151" i="55"/>
  <c r="I151" i="55"/>
  <c r="G151" i="55"/>
  <c r="F151" i="55"/>
  <c r="E151" i="55"/>
  <c r="D151" i="55"/>
  <c r="C151" i="55"/>
  <c r="B150" i="55"/>
  <c r="B149" i="55"/>
  <c r="B148" i="55"/>
  <c r="B147" i="55"/>
  <c r="B146" i="55"/>
  <c r="B145" i="55"/>
  <c r="B144" i="55"/>
  <c r="CA143" i="55"/>
  <c r="BZ143" i="55"/>
  <c r="BY143" i="55"/>
  <c r="BW143" i="55"/>
  <c r="BV143" i="55"/>
  <c r="BU143" i="55"/>
  <c r="BR143" i="55"/>
  <c r="BQ143" i="55"/>
  <c r="BT143" i="55"/>
  <c r="BS143" i="55"/>
  <c r="BP143" i="55"/>
  <c r="BJ143" i="55"/>
  <c r="BO143" i="55"/>
  <c r="BL143" i="55"/>
  <c r="BK143" i="55"/>
  <c r="BH143" i="55"/>
  <c r="BG143" i="55"/>
  <c r="BN143" i="55"/>
  <c r="BM143" i="55"/>
  <c r="BI143" i="55"/>
  <c r="BF143" i="55"/>
  <c r="AZ143" i="55"/>
  <c r="BC143" i="55"/>
  <c r="BB143" i="55"/>
  <c r="BA143" i="55"/>
  <c r="AY143" i="55"/>
  <c r="AT143" i="55"/>
  <c r="AX143" i="55"/>
  <c r="BE143" i="55"/>
  <c r="AV143" i="55"/>
  <c r="AW143" i="55"/>
  <c r="AU143" i="55"/>
  <c r="AS143" i="55"/>
  <c r="AL143" i="55"/>
  <c r="AQ143" i="55"/>
  <c r="AP143" i="55"/>
  <c r="AO143" i="55"/>
  <c r="AN143" i="55"/>
  <c r="AM143" i="55"/>
  <c r="AK143" i="55"/>
  <c r="AF143" i="55"/>
  <c r="AJ143" i="55"/>
  <c r="AR143" i="55"/>
  <c r="AH143" i="55"/>
  <c r="AI143" i="55"/>
  <c r="AG143" i="55"/>
  <c r="AE143" i="55"/>
  <c r="AA143" i="55"/>
  <c r="AC143" i="55"/>
  <c r="AB143" i="55"/>
  <c r="AD143" i="55"/>
  <c r="Z143" i="55"/>
  <c r="Y143" i="55"/>
  <c r="W143" i="55"/>
  <c r="X143" i="55"/>
  <c r="V143" i="55"/>
  <c r="S143" i="55"/>
  <c r="U143" i="55"/>
  <c r="T143" i="55"/>
  <c r="R143" i="55"/>
  <c r="Q143" i="55"/>
  <c r="P143" i="55"/>
  <c r="O143" i="55"/>
  <c r="N143" i="55"/>
  <c r="M143" i="55"/>
  <c r="L143" i="55"/>
  <c r="K143" i="55"/>
  <c r="J143" i="55"/>
  <c r="I143" i="55"/>
  <c r="G143" i="55"/>
  <c r="F143" i="55"/>
  <c r="E143" i="55"/>
  <c r="D143" i="55"/>
  <c r="C143" i="55"/>
  <c r="B141" i="55"/>
  <c r="B140" i="55"/>
  <c r="B139" i="55"/>
  <c r="B138" i="55"/>
  <c r="CA137" i="55"/>
  <c r="BZ137" i="55"/>
  <c r="BY137" i="55"/>
  <c r="BW137" i="55"/>
  <c r="BV137" i="55"/>
  <c r="BU137" i="55"/>
  <c r="BR137" i="55"/>
  <c r="BQ137" i="55"/>
  <c r="BT137" i="55"/>
  <c r="BS137" i="55"/>
  <c r="BP137" i="55"/>
  <c r="BJ137" i="55"/>
  <c r="BO137" i="55"/>
  <c r="BL137" i="55"/>
  <c r="BK137" i="55"/>
  <c r="BH137" i="55"/>
  <c r="BG137" i="55"/>
  <c r="BN137" i="55"/>
  <c r="BM137" i="55"/>
  <c r="BI137" i="55"/>
  <c r="BF137" i="55"/>
  <c r="AZ137" i="55"/>
  <c r="BC137" i="55"/>
  <c r="BB137" i="55"/>
  <c r="BA137" i="55"/>
  <c r="AY137" i="55"/>
  <c r="AT137" i="55"/>
  <c r="AX137" i="55"/>
  <c r="BE137" i="55"/>
  <c r="AV137" i="55"/>
  <c r="AW137" i="55"/>
  <c r="AU137" i="55"/>
  <c r="AS137" i="55"/>
  <c r="AL137" i="55"/>
  <c r="AQ137" i="55"/>
  <c r="AP137" i="55"/>
  <c r="AO137" i="55"/>
  <c r="AN137" i="55"/>
  <c r="AM137" i="55"/>
  <c r="AK137" i="55"/>
  <c r="AF137" i="55"/>
  <c r="AJ137" i="55"/>
  <c r="AR137" i="55"/>
  <c r="AH137" i="55"/>
  <c r="AI137" i="55"/>
  <c r="AG137" i="55"/>
  <c r="AE137" i="55"/>
  <c r="AA137" i="55"/>
  <c r="AC137" i="55"/>
  <c r="AB137" i="55"/>
  <c r="AD137" i="55"/>
  <c r="Z137" i="55"/>
  <c r="Y137" i="55"/>
  <c r="W137" i="55"/>
  <c r="X137" i="55"/>
  <c r="V137" i="55"/>
  <c r="S137" i="55"/>
  <c r="U137" i="55"/>
  <c r="T137" i="55"/>
  <c r="R137" i="55"/>
  <c r="Q137" i="55"/>
  <c r="P137" i="55"/>
  <c r="O137" i="55"/>
  <c r="N137" i="55"/>
  <c r="M137" i="55"/>
  <c r="L137" i="55"/>
  <c r="K137" i="55"/>
  <c r="J137" i="55"/>
  <c r="I137" i="55"/>
  <c r="G137" i="55"/>
  <c r="F137" i="55"/>
  <c r="E137" i="55"/>
  <c r="D137" i="55"/>
  <c r="C137" i="55"/>
  <c r="B136" i="55"/>
  <c r="B135" i="55"/>
  <c r="B134" i="55"/>
  <c r="CA133" i="55"/>
  <c r="BZ133" i="55"/>
  <c r="BY133" i="55"/>
  <c r="BW133" i="55"/>
  <c r="BV133" i="55"/>
  <c r="BU133" i="55"/>
  <c r="BR133" i="55"/>
  <c r="BQ133" i="55"/>
  <c r="BT133" i="55"/>
  <c r="BS133" i="55"/>
  <c r="BP133" i="55"/>
  <c r="BJ133" i="55"/>
  <c r="BO133" i="55"/>
  <c r="BL133" i="55"/>
  <c r="BK133" i="55"/>
  <c r="BH133" i="55"/>
  <c r="BG133" i="55"/>
  <c r="BN133" i="55"/>
  <c r="BM133" i="55"/>
  <c r="BI133" i="55"/>
  <c r="BF133" i="55"/>
  <c r="AZ133" i="55"/>
  <c r="BC133" i="55"/>
  <c r="BB133" i="55"/>
  <c r="BA133" i="55"/>
  <c r="AY133" i="55"/>
  <c r="AT133" i="55"/>
  <c r="AX133" i="55"/>
  <c r="BE133" i="55"/>
  <c r="AV133" i="55"/>
  <c r="AW133" i="55"/>
  <c r="AU133" i="55"/>
  <c r="AS133" i="55"/>
  <c r="AL133" i="55"/>
  <c r="AQ133" i="55"/>
  <c r="AP133" i="55"/>
  <c r="AO133" i="55"/>
  <c r="AN133" i="55"/>
  <c r="AM133" i="55"/>
  <c r="AK133" i="55"/>
  <c r="AF133" i="55"/>
  <c r="AJ133" i="55"/>
  <c r="AR133" i="55"/>
  <c r="AH133" i="55"/>
  <c r="AI133" i="55"/>
  <c r="AG133" i="55"/>
  <c r="AE133" i="55"/>
  <c r="AA133" i="55"/>
  <c r="AC133" i="55"/>
  <c r="AB133" i="55"/>
  <c r="AD133" i="55"/>
  <c r="Z133" i="55"/>
  <c r="Y133" i="55"/>
  <c r="W133" i="55"/>
  <c r="X133" i="55"/>
  <c r="V133" i="55"/>
  <c r="S133" i="55"/>
  <c r="U133" i="55"/>
  <c r="T133" i="55"/>
  <c r="R133" i="55"/>
  <c r="Q133" i="55"/>
  <c r="P133" i="55"/>
  <c r="O133" i="55"/>
  <c r="N133" i="55"/>
  <c r="M133" i="55"/>
  <c r="L133" i="55"/>
  <c r="K133" i="55"/>
  <c r="J133" i="55"/>
  <c r="I133" i="55"/>
  <c r="G133" i="55"/>
  <c r="F133" i="55"/>
  <c r="E133" i="55"/>
  <c r="D133" i="55"/>
  <c r="C133" i="55"/>
  <c r="B131" i="55"/>
  <c r="B130" i="55"/>
  <c r="B129" i="55"/>
  <c r="B128" i="55"/>
  <c r="CA127" i="55"/>
  <c r="BZ127" i="55"/>
  <c r="BY127" i="55"/>
  <c r="BW127" i="55"/>
  <c r="BV127" i="55"/>
  <c r="BU127" i="55"/>
  <c r="BR127" i="55"/>
  <c r="BQ127" i="55"/>
  <c r="BT127" i="55"/>
  <c r="BS127" i="55"/>
  <c r="BP127" i="55"/>
  <c r="BJ127" i="55"/>
  <c r="BO127" i="55"/>
  <c r="BL127" i="55"/>
  <c r="BK127" i="55"/>
  <c r="BH127" i="55"/>
  <c r="BG127" i="55"/>
  <c r="BN127" i="55"/>
  <c r="BM127" i="55"/>
  <c r="BI127" i="55"/>
  <c r="BF127" i="55"/>
  <c r="AZ127" i="55"/>
  <c r="BC127" i="55"/>
  <c r="BC122" i="55" s="1"/>
  <c r="BB127" i="55"/>
  <c r="BA127" i="55"/>
  <c r="AY127" i="55"/>
  <c r="AT127" i="55"/>
  <c r="AX127" i="55"/>
  <c r="BE127" i="55"/>
  <c r="AV127" i="55"/>
  <c r="AW127" i="55"/>
  <c r="AU127" i="55"/>
  <c r="AS127" i="55"/>
  <c r="AL127" i="55"/>
  <c r="AQ127" i="55"/>
  <c r="AP127" i="55"/>
  <c r="AO127" i="55"/>
  <c r="AN127" i="55"/>
  <c r="AM127" i="55"/>
  <c r="AK127" i="55"/>
  <c r="AF127" i="55"/>
  <c r="AJ127" i="55"/>
  <c r="AR127" i="55"/>
  <c r="AH127" i="55"/>
  <c r="AI127" i="55"/>
  <c r="AG127" i="55"/>
  <c r="AE127" i="55"/>
  <c r="AA127" i="55"/>
  <c r="AC127" i="55"/>
  <c r="AB127" i="55"/>
  <c r="AD127" i="55"/>
  <c r="Z127" i="55"/>
  <c r="Y127" i="55"/>
  <c r="W127" i="55"/>
  <c r="X127" i="55"/>
  <c r="V127" i="55"/>
  <c r="S127" i="55"/>
  <c r="U127" i="55"/>
  <c r="T127" i="55"/>
  <c r="R127" i="55"/>
  <c r="Q127" i="55"/>
  <c r="P127" i="55"/>
  <c r="O127" i="55"/>
  <c r="N127" i="55"/>
  <c r="M127" i="55"/>
  <c r="L127" i="55"/>
  <c r="K127" i="55"/>
  <c r="J127" i="55"/>
  <c r="I127" i="55"/>
  <c r="G127" i="55"/>
  <c r="G122" i="55" s="1"/>
  <c r="F127" i="55"/>
  <c r="F122" i="55" s="1"/>
  <c r="E127" i="55"/>
  <c r="E122" i="55" s="1"/>
  <c r="D127" i="55"/>
  <c r="D122" i="55" s="1"/>
  <c r="C127" i="55"/>
  <c r="B126" i="55"/>
  <c r="B125" i="55"/>
  <c r="B124" i="55"/>
  <c r="CA123" i="55"/>
  <c r="BZ123" i="55"/>
  <c r="BY123" i="55"/>
  <c r="BW123" i="55"/>
  <c r="BV123" i="55"/>
  <c r="BU123" i="55"/>
  <c r="BR123" i="55"/>
  <c r="BQ123" i="55"/>
  <c r="BT123" i="55"/>
  <c r="BS123" i="55"/>
  <c r="BP123" i="55"/>
  <c r="BJ123" i="55"/>
  <c r="BO123" i="55"/>
  <c r="BL123" i="55"/>
  <c r="BK123" i="55"/>
  <c r="BH123" i="55"/>
  <c r="BG123" i="55"/>
  <c r="BN123" i="55"/>
  <c r="BM123" i="55"/>
  <c r="BI123" i="55"/>
  <c r="BF123" i="55"/>
  <c r="AZ123" i="55"/>
  <c r="BB123" i="55"/>
  <c r="BB122" i="55" s="1"/>
  <c r="BA123" i="55"/>
  <c r="BA122" i="55" s="1"/>
  <c r="AY123" i="55"/>
  <c r="AT123" i="55"/>
  <c r="AX123" i="55"/>
  <c r="AX122" i="55" s="1"/>
  <c r="BE123" i="55"/>
  <c r="AV123" i="55"/>
  <c r="AW123" i="55"/>
  <c r="AU123" i="55"/>
  <c r="AS123" i="55"/>
  <c r="AL123" i="55"/>
  <c r="AQ123" i="55"/>
  <c r="AP123" i="55"/>
  <c r="AP122" i="55" s="1"/>
  <c r="AO123" i="55"/>
  <c r="AO122" i="55" s="1"/>
  <c r="AN123" i="55"/>
  <c r="AM123" i="55"/>
  <c r="AK123" i="55"/>
  <c r="AK122" i="55" s="1"/>
  <c r="AF123" i="55"/>
  <c r="AF122" i="55" s="1"/>
  <c r="AJ123" i="55"/>
  <c r="AR123" i="55"/>
  <c r="AH123" i="55"/>
  <c r="AH122" i="55" s="1"/>
  <c r="AI123" i="55"/>
  <c r="AG123" i="55"/>
  <c r="AE123" i="55"/>
  <c r="AE122" i="55" s="1"/>
  <c r="AA123" i="55"/>
  <c r="AA122" i="55" s="1"/>
  <c r="AC123" i="55"/>
  <c r="AC122" i="55" s="1"/>
  <c r="AB123" i="55"/>
  <c r="AD123" i="55"/>
  <c r="Z123" i="55"/>
  <c r="Z122" i="55" s="1"/>
  <c r="Y123" i="55"/>
  <c r="Y122" i="55" s="1"/>
  <c r="W123" i="55"/>
  <c r="X123" i="55"/>
  <c r="V123" i="55"/>
  <c r="V122" i="55" s="1"/>
  <c r="S123" i="55"/>
  <c r="S122" i="55" s="1"/>
  <c r="U123" i="55"/>
  <c r="T123" i="55"/>
  <c r="R123" i="55"/>
  <c r="R122" i="55" s="1"/>
  <c r="Q123" i="55"/>
  <c r="Q122" i="55" s="1"/>
  <c r="P123" i="55"/>
  <c r="O123" i="55"/>
  <c r="O122" i="55" s="1"/>
  <c r="N123" i="55"/>
  <c r="N122" i="55" s="1"/>
  <c r="M123" i="55"/>
  <c r="M122" i="55" s="1"/>
  <c r="L123" i="55"/>
  <c r="K123" i="55"/>
  <c r="J123" i="55"/>
  <c r="I123" i="55"/>
  <c r="B118" i="55"/>
  <c r="B117" i="55"/>
  <c r="B116" i="55"/>
  <c r="B115" i="55"/>
  <c r="B114" i="55"/>
  <c r="CA113" i="55"/>
  <c r="BZ113" i="55"/>
  <c r="BY113" i="55"/>
  <c r="BW113" i="55"/>
  <c r="BV113" i="55"/>
  <c r="BU113" i="55"/>
  <c r="BR113" i="55"/>
  <c r="BQ113" i="55"/>
  <c r="BT113" i="55"/>
  <c r="BS113" i="55"/>
  <c r="BP113" i="55"/>
  <c r="BJ113" i="55"/>
  <c r="BO113" i="55"/>
  <c r="BL113" i="55"/>
  <c r="BK113" i="55"/>
  <c r="BH113" i="55"/>
  <c r="BG113" i="55"/>
  <c r="BN113" i="55"/>
  <c r="BM113" i="55"/>
  <c r="BI113" i="55"/>
  <c r="BF113" i="55"/>
  <c r="AZ113" i="55"/>
  <c r="BC113" i="55"/>
  <c r="BB113" i="55"/>
  <c r="BA113" i="55"/>
  <c r="AY113" i="55"/>
  <c r="AT113" i="55"/>
  <c r="AX113" i="55"/>
  <c r="BE113" i="55"/>
  <c r="AV113" i="55"/>
  <c r="AW113" i="55"/>
  <c r="AU113" i="55"/>
  <c r="AS113" i="55"/>
  <c r="AL113" i="55"/>
  <c r="AQ113" i="55"/>
  <c r="AP113" i="55"/>
  <c r="AO113" i="55"/>
  <c r="AN113" i="55"/>
  <c r="AM113" i="55"/>
  <c r="AK113" i="55"/>
  <c r="AF113" i="55"/>
  <c r="AJ113" i="55"/>
  <c r="AR113" i="55"/>
  <c r="AH113" i="55"/>
  <c r="AI113" i="55"/>
  <c r="AG113" i="55"/>
  <c r="AE113" i="55"/>
  <c r="AA113" i="55"/>
  <c r="AC113" i="55"/>
  <c r="AB113" i="55"/>
  <c r="AD113" i="55"/>
  <c r="Z113" i="55"/>
  <c r="Y113" i="55"/>
  <c r="W113" i="55"/>
  <c r="X113" i="55"/>
  <c r="V113" i="55"/>
  <c r="S113" i="55"/>
  <c r="U113" i="55"/>
  <c r="T113" i="55"/>
  <c r="R113" i="55"/>
  <c r="Q113" i="55"/>
  <c r="P113" i="55"/>
  <c r="O113" i="55"/>
  <c r="N113" i="55"/>
  <c r="M113" i="55"/>
  <c r="L113" i="55"/>
  <c r="K113" i="55"/>
  <c r="J113" i="55"/>
  <c r="I113" i="55"/>
  <c r="B112" i="55"/>
  <c r="B111" i="55"/>
  <c r="B110" i="55"/>
  <c r="B109" i="55"/>
  <c r="B108" i="55"/>
  <c r="B106" i="55"/>
  <c r="B105" i="55"/>
  <c r="B104" i="55"/>
  <c r="CA103" i="55"/>
  <c r="BZ103" i="55"/>
  <c r="BY103" i="55"/>
  <c r="BY102" i="55" s="1"/>
  <c r="BW103" i="55"/>
  <c r="BW102" i="55" s="1"/>
  <c r="BV103" i="55"/>
  <c r="BV102" i="55" s="1"/>
  <c r="BU103" i="55"/>
  <c r="BU102" i="55" s="1"/>
  <c r="BR103" i="55"/>
  <c r="BR102" i="55" s="1"/>
  <c r="BQ103" i="55"/>
  <c r="BQ102" i="55" s="1"/>
  <c r="BT103" i="55"/>
  <c r="BT102" i="55" s="1"/>
  <c r="BS103" i="55"/>
  <c r="BS102" i="55" s="1"/>
  <c r="BP103" i="55"/>
  <c r="BP102" i="55" s="1"/>
  <c r="BJ103" i="55"/>
  <c r="BJ102" i="55" s="1"/>
  <c r="BO103" i="55"/>
  <c r="BO102" i="55" s="1"/>
  <c r="BL103" i="55"/>
  <c r="BL102" i="55" s="1"/>
  <c r="BK103" i="55"/>
  <c r="BK102" i="55" s="1"/>
  <c r="BH103" i="55"/>
  <c r="BH102" i="55" s="1"/>
  <c r="BG103" i="55"/>
  <c r="BG102" i="55" s="1"/>
  <c r="BN103" i="55"/>
  <c r="BN102" i="55" s="1"/>
  <c r="BM103" i="55"/>
  <c r="BM102" i="55" s="1"/>
  <c r="BI103" i="55"/>
  <c r="BI102" i="55" s="1"/>
  <c r="BF103" i="55"/>
  <c r="BF102" i="55" s="1"/>
  <c r="AZ103" i="55"/>
  <c r="AZ102" i="55" s="1"/>
  <c r="BC103" i="55"/>
  <c r="BC102" i="55" s="1"/>
  <c r="BB103" i="55"/>
  <c r="BB102" i="55" s="1"/>
  <c r="BA103" i="55"/>
  <c r="BA102" i="55" s="1"/>
  <c r="AY103" i="55"/>
  <c r="AY102" i="55" s="1"/>
  <c r="AT103" i="55"/>
  <c r="AT102" i="55" s="1"/>
  <c r="AX103" i="55"/>
  <c r="AX102" i="55" s="1"/>
  <c r="BE103" i="55"/>
  <c r="BE102" i="55" s="1"/>
  <c r="AV103" i="55"/>
  <c r="AV102" i="55" s="1"/>
  <c r="AW103" i="55"/>
  <c r="AW102" i="55" s="1"/>
  <c r="AU103" i="55"/>
  <c r="AU102" i="55" s="1"/>
  <c r="AS103" i="55"/>
  <c r="AS102" i="55" s="1"/>
  <c r="AL103" i="55"/>
  <c r="AL102" i="55" s="1"/>
  <c r="AP103" i="55"/>
  <c r="AP102" i="55" s="1"/>
  <c r="AP101" i="55" s="1"/>
  <c r="AO103" i="55"/>
  <c r="AO102" i="55" s="1"/>
  <c r="AO101" i="55" s="1"/>
  <c r="AN103" i="55"/>
  <c r="AN102" i="55" s="1"/>
  <c r="AN101" i="55" s="1"/>
  <c r="AM103" i="55"/>
  <c r="AM102" i="55" s="1"/>
  <c r="AM101" i="55" s="1"/>
  <c r="AK103" i="55"/>
  <c r="AK102" i="55" s="1"/>
  <c r="AK101" i="55" s="1"/>
  <c r="AF103" i="55"/>
  <c r="AF102" i="55" s="1"/>
  <c r="AF101" i="55" s="1"/>
  <c r="AJ103" i="55"/>
  <c r="AJ102" i="55" s="1"/>
  <c r="AJ101" i="55" s="1"/>
  <c r="AR103" i="55"/>
  <c r="AR102" i="55" s="1"/>
  <c r="AR101" i="55" s="1"/>
  <c r="AH103" i="55"/>
  <c r="AH102" i="55" s="1"/>
  <c r="AH101" i="55" s="1"/>
  <c r="AI103" i="55"/>
  <c r="AI102" i="55" s="1"/>
  <c r="AI101" i="55" s="1"/>
  <c r="AG103" i="55"/>
  <c r="AG102" i="55" s="1"/>
  <c r="AG101" i="55" s="1"/>
  <c r="AE103" i="55"/>
  <c r="AE102" i="55" s="1"/>
  <c r="AE101" i="55" s="1"/>
  <c r="AA103" i="55"/>
  <c r="AA102" i="55" s="1"/>
  <c r="AA101" i="55" s="1"/>
  <c r="AC103" i="55"/>
  <c r="AC102" i="55" s="1"/>
  <c r="AC101" i="55" s="1"/>
  <c r="AB103" i="55"/>
  <c r="AB102" i="55" s="1"/>
  <c r="AB101" i="55" s="1"/>
  <c r="AD103" i="55"/>
  <c r="AD102" i="55" s="1"/>
  <c r="AD101" i="55" s="1"/>
  <c r="Z103" i="55"/>
  <c r="Z102" i="55" s="1"/>
  <c r="Z101" i="55" s="1"/>
  <c r="Y103" i="55"/>
  <c r="Y102" i="55" s="1"/>
  <c r="Y101" i="55" s="1"/>
  <c r="W103" i="55"/>
  <c r="W102" i="55" s="1"/>
  <c r="W101" i="55" s="1"/>
  <c r="X103" i="55"/>
  <c r="X102" i="55" s="1"/>
  <c r="X101" i="55" s="1"/>
  <c r="V103" i="55"/>
  <c r="V102" i="55" s="1"/>
  <c r="V101" i="55" s="1"/>
  <c r="S103" i="55"/>
  <c r="S102" i="55" s="1"/>
  <c r="S101" i="55" s="1"/>
  <c r="U103" i="55"/>
  <c r="U102" i="55" s="1"/>
  <c r="U101" i="55" s="1"/>
  <c r="T103" i="55"/>
  <c r="T102" i="55" s="1"/>
  <c r="T101" i="55" s="1"/>
  <c r="R103" i="55"/>
  <c r="R102" i="55" s="1"/>
  <c r="R101" i="55" s="1"/>
  <c r="Q103" i="55"/>
  <c r="Q102" i="55" s="1"/>
  <c r="Q101" i="55" s="1"/>
  <c r="P103" i="55"/>
  <c r="P102" i="55" s="1"/>
  <c r="P101" i="55" s="1"/>
  <c r="O103" i="55"/>
  <c r="O102" i="55" s="1"/>
  <c r="O101" i="55" s="1"/>
  <c r="N103" i="55"/>
  <c r="N102" i="55" s="1"/>
  <c r="N101" i="55" s="1"/>
  <c r="M103" i="55"/>
  <c r="M102" i="55" s="1"/>
  <c r="M101" i="55" s="1"/>
  <c r="L103" i="55"/>
  <c r="L102" i="55" s="1"/>
  <c r="L101" i="55" s="1"/>
  <c r="K103" i="55"/>
  <c r="K102" i="55" s="1"/>
  <c r="K101" i="55" s="1"/>
  <c r="J103" i="55"/>
  <c r="I103" i="55"/>
  <c r="I102" i="55" s="1"/>
  <c r="CA102" i="55"/>
  <c r="BZ102" i="55"/>
  <c r="AQ102" i="55"/>
  <c r="B96" i="55"/>
  <c r="B95" i="55"/>
  <c r="B94" i="55"/>
  <c r="B93" i="55"/>
  <c r="CA92" i="55"/>
  <c r="BZ92" i="55"/>
  <c r="BY92" i="55"/>
  <c r="BW92" i="55"/>
  <c r="BV92" i="55"/>
  <c r="BU92" i="55"/>
  <c r="BR92" i="55"/>
  <c r="BQ92" i="55"/>
  <c r="BT92" i="55"/>
  <c r="BS92" i="55"/>
  <c r="BP92" i="55"/>
  <c r="BJ92" i="55"/>
  <c r="BO92" i="55"/>
  <c r="BL92" i="55"/>
  <c r="BK92" i="55"/>
  <c r="BH92" i="55"/>
  <c r="BG92" i="55"/>
  <c r="BN92" i="55"/>
  <c r="BM92" i="55"/>
  <c r="BI92" i="55"/>
  <c r="BF92" i="55"/>
  <c r="AZ92" i="55"/>
  <c r="BC92" i="55"/>
  <c r="BB92" i="55"/>
  <c r="BA92" i="55"/>
  <c r="AY92" i="55"/>
  <c r="AT92" i="55"/>
  <c r="AX92" i="55"/>
  <c r="BE92" i="55"/>
  <c r="AV92" i="55"/>
  <c r="AW92" i="55"/>
  <c r="AU92" i="55"/>
  <c r="AS92" i="55"/>
  <c r="AL92" i="55"/>
  <c r="AQ92" i="55"/>
  <c r="AP92" i="55"/>
  <c r="AO92" i="55"/>
  <c r="AN92" i="55"/>
  <c r="AM92" i="55"/>
  <c r="AK92" i="55"/>
  <c r="AF92" i="55"/>
  <c r="AJ92" i="55"/>
  <c r="AR92" i="55"/>
  <c r="AH92" i="55"/>
  <c r="AI92" i="55"/>
  <c r="AG92" i="55"/>
  <c r="AE92" i="55"/>
  <c r="AA92" i="55"/>
  <c r="AC92" i="55"/>
  <c r="AB92" i="55"/>
  <c r="AD92" i="55"/>
  <c r="Z92" i="55"/>
  <c r="Y92" i="55"/>
  <c r="W92" i="55"/>
  <c r="X92" i="55"/>
  <c r="V92" i="55"/>
  <c r="S92" i="55"/>
  <c r="U92" i="55"/>
  <c r="T92" i="55"/>
  <c r="R92" i="55"/>
  <c r="Q92" i="55"/>
  <c r="P92" i="55"/>
  <c r="O92" i="55"/>
  <c r="N92" i="55"/>
  <c r="M92" i="55"/>
  <c r="L92" i="55"/>
  <c r="K92" i="55"/>
  <c r="J92" i="55"/>
  <c r="I92" i="55"/>
  <c r="G92" i="55"/>
  <c r="G87" i="55" s="1"/>
  <c r="F92" i="55"/>
  <c r="E92" i="55"/>
  <c r="D92" i="55"/>
  <c r="C92" i="55"/>
  <c r="C87" i="55" s="1"/>
  <c r="B91" i="55"/>
  <c r="B90" i="55"/>
  <c r="B89" i="55"/>
  <c r="CA88" i="55"/>
  <c r="BZ88" i="55"/>
  <c r="BY88" i="55"/>
  <c r="BW88" i="55"/>
  <c r="BV88" i="55"/>
  <c r="BU88" i="55"/>
  <c r="BR88" i="55"/>
  <c r="BQ88" i="55"/>
  <c r="BT88" i="55"/>
  <c r="BS88" i="55"/>
  <c r="BP88" i="55"/>
  <c r="BJ88" i="55"/>
  <c r="BO88" i="55"/>
  <c r="BL88" i="55"/>
  <c r="BK88" i="55"/>
  <c r="BH88" i="55"/>
  <c r="BG88" i="55"/>
  <c r="BN88" i="55"/>
  <c r="BM88" i="55"/>
  <c r="BI88" i="55"/>
  <c r="BF88" i="55"/>
  <c r="AZ88" i="55"/>
  <c r="BC88" i="55"/>
  <c r="BB88" i="55"/>
  <c r="BA88" i="55"/>
  <c r="AY88" i="55"/>
  <c r="AT88" i="55"/>
  <c r="AX88" i="55"/>
  <c r="BE88" i="55"/>
  <c r="AV88" i="55"/>
  <c r="AW88" i="55"/>
  <c r="AU88" i="55"/>
  <c r="AS88" i="55"/>
  <c r="AL88" i="55"/>
  <c r="AQ88" i="55"/>
  <c r="AP88" i="55"/>
  <c r="AO88" i="55"/>
  <c r="AN88" i="55"/>
  <c r="AM88" i="55"/>
  <c r="AK88" i="55"/>
  <c r="AF88" i="55"/>
  <c r="AJ88" i="55"/>
  <c r="AR88" i="55"/>
  <c r="AH88" i="55"/>
  <c r="AI88" i="55"/>
  <c r="AG88" i="55"/>
  <c r="AE88" i="55"/>
  <c r="AA88" i="55"/>
  <c r="AC88" i="55"/>
  <c r="AB88" i="55"/>
  <c r="AD88" i="55"/>
  <c r="Z88" i="55"/>
  <c r="Y88" i="55"/>
  <c r="W88" i="55"/>
  <c r="X88" i="55"/>
  <c r="V88" i="55"/>
  <c r="S88" i="55"/>
  <c r="U88" i="55"/>
  <c r="T88" i="55"/>
  <c r="R88" i="55"/>
  <c r="Q88" i="55"/>
  <c r="P88" i="55"/>
  <c r="O88" i="55"/>
  <c r="N88" i="55"/>
  <c r="M88" i="55"/>
  <c r="L88" i="55"/>
  <c r="K88" i="55"/>
  <c r="J88" i="55"/>
  <c r="I88" i="55"/>
  <c r="F87" i="55"/>
  <c r="E87" i="55"/>
  <c r="B86" i="55"/>
  <c r="B85" i="55"/>
  <c r="B84" i="55"/>
  <c r="B83" i="55"/>
  <c r="CA82" i="55"/>
  <c r="BZ82" i="55"/>
  <c r="BY82" i="55"/>
  <c r="BW82" i="55"/>
  <c r="BV82" i="55"/>
  <c r="BU82" i="55"/>
  <c r="BR82" i="55"/>
  <c r="BQ82" i="55"/>
  <c r="BT82" i="55"/>
  <c r="BS82" i="55"/>
  <c r="BP82" i="55"/>
  <c r="BJ82" i="55"/>
  <c r="BO82" i="55"/>
  <c r="BL82" i="55"/>
  <c r="BK82" i="55"/>
  <c r="BH82" i="55"/>
  <c r="BG82" i="55"/>
  <c r="BN82" i="55"/>
  <c r="BM82" i="55"/>
  <c r="BI82" i="55"/>
  <c r="BF82" i="55"/>
  <c r="AZ82" i="55"/>
  <c r="BC82" i="55"/>
  <c r="BB82" i="55"/>
  <c r="BA82" i="55"/>
  <c r="AY82" i="55"/>
  <c r="AT82" i="55"/>
  <c r="AX82" i="55"/>
  <c r="BE82" i="55"/>
  <c r="AV82" i="55"/>
  <c r="AW82" i="55"/>
  <c r="AU82" i="55"/>
  <c r="AS82" i="55"/>
  <c r="AL82" i="55"/>
  <c r="AQ82" i="55"/>
  <c r="AP82" i="55"/>
  <c r="AO82" i="55"/>
  <c r="AN82" i="55"/>
  <c r="AM82" i="55"/>
  <c r="AK82" i="55"/>
  <c r="AF82" i="55"/>
  <c r="AJ82" i="55"/>
  <c r="AR82" i="55"/>
  <c r="AH82" i="55"/>
  <c r="AI82" i="55"/>
  <c r="AG82" i="55"/>
  <c r="AE82" i="55"/>
  <c r="AA82" i="55"/>
  <c r="AC82" i="55"/>
  <c r="AB82" i="55"/>
  <c r="AD82" i="55"/>
  <c r="Z82" i="55"/>
  <c r="Y82" i="55"/>
  <c r="W82" i="55"/>
  <c r="X82" i="55"/>
  <c r="V82" i="55"/>
  <c r="S82" i="55"/>
  <c r="U82" i="55"/>
  <c r="T82" i="55"/>
  <c r="R82" i="55"/>
  <c r="Q82" i="55"/>
  <c r="P82" i="55"/>
  <c r="O82" i="55"/>
  <c r="N82" i="55"/>
  <c r="M82" i="55"/>
  <c r="L82" i="55"/>
  <c r="K82" i="55"/>
  <c r="J82" i="55"/>
  <c r="I82" i="55"/>
  <c r="G82" i="55"/>
  <c r="G76" i="55" s="1"/>
  <c r="F82" i="55"/>
  <c r="F76" i="55" s="1"/>
  <c r="E82" i="55"/>
  <c r="E76" i="55" s="1"/>
  <c r="D82" i="55"/>
  <c r="D76" i="55" s="1"/>
  <c r="C82" i="55"/>
  <c r="B81" i="55"/>
  <c r="B80" i="55"/>
  <c r="B78" i="55"/>
  <c r="CA77" i="55"/>
  <c r="BZ77" i="55"/>
  <c r="BY77" i="55"/>
  <c r="BW77" i="55"/>
  <c r="BV77" i="55"/>
  <c r="BU77" i="55"/>
  <c r="BR77" i="55"/>
  <c r="BQ77" i="55"/>
  <c r="BT77" i="55"/>
  <c r="BS77" i="55"/>
  <c r="BP77" i="55"/>
  <c r="BJ77" i="55"/>
  <c r="BO77" i="55"/>
  <c r="BL77" i="55"/>
  <c r="BK77" i="55"/>
  <c r="BH77" i="55"/>
  <c r="BG77" i="55"/>
  <c r="BN77" i="55"/>
  <c r="BM77" i="55"/>
  <c r="BI77" i="55"/>
  <c r="BF77" i="55"/>
  <c r="AZ77" i="55"/>
  <c r="BC77" i="55"/>
  <c r="BB77" i="55"/>
  <c r="BA77" i="55"/>
  <c r="AY77" i="55"/>
  <c r="AT77" i="55"/>
  <c r="AX77" i="55"/>
  <c r="BE77" i="55"/>
  <c r="AV77" i="55"/>
  <c r="AW77" i="55"/>
  <c r="AU77" i="55"/>
  <c r="AS77" i="55"/>
  <c r="AL77" i="55"/>
  <c r="AQ77" i="55"/>
  <c r="AP77" i="55"/>
  <c r="AO77" i="55"/>
  <c r="AN77" i="55"/>
  <c r="AM77" i="55"/>
  <c r="AK77" i="55"/>
  <c r="AF77" i="55"/>
  <c r="AJ77" i="55"/>
  <c r="AR77" i="55"/>
  <c r="AH77" i="55"/>
  <c r="AI77" i="55"/>
  <c r="AG77" i="55"/>
  <c r="AE77" i="55"/>
  <c r="AA77" i="55"/>
  <c r="AC77" i="55"/>
  <c r="AB77" i="55"/>
  <c r="AD77" i="55"/>
  <c r="Z77" i="55"/>
  <c r="Y77" i="55"/>
  <c r="W77" i="55"/>
  <c r="X77" i="55"/>
  <c r="V77" i="55"/>
  <c r="S77" i="55"/>
  <c r="U77" i="55"/>
  <c r="T77" i="55"/>
  <c r="R77" i="55"/>
  <c r="Q77" i="55"/>
  <c r="P77" i="55"/>
  <c r="O77" i="55"/>
  <c r="N77" i="55"/>
  <c r="M77" i="55"/>
  <c r="L77" i="55"/>
  <c r="K77" i="55"/>
  <c r="J77" i="55"/>
  <c r="I77" i="55"/>
  <c r="B75" i="55"/>
  <c r="B74" i="55"/>
  <c r="B73" i="55"/>
  <c r="B72" i="55"/>
  <c r="CA71" i="55"/>
  <c r="BZ71" i="55"/>
  <c r="BY71" i="55"/>
  <c r="BW71" i="55"/>
  <c r="BV71" i="55"/>
  <c r="BU71" i="55"/>
  <c r="BR71" i="55"/>
  <c r="BQ71" i="55"/>
  <c r="BT71" i="55"/>
  <c r="BS71" i="55"/>
  <c r="BP71" i="55"/>
  <c r="BJ71" i="55"/>
  <c r="BO71" i="55"/>
  <c r="BL71" i="55"/>
  <c r="BK71" i="55"/>
  <c r="BH71" i="55"/>
  <c r="BG71" i="55"/>
  <c r="BN71" i="55"/>
  <c r="BM71" i="55"/>
  <c r="BI71" i="55"/>
  <c r="BF71" i="55"/>
  <c r="AZ71" i="55"/>
  <c r="BC71" i="55"/>
  <c r="BB71" i="55"/>
  <c r="BA71" i="55"/>
  <c r="AY71" i="55"/>
  <c r="AT71" i="55"/>
  <c r="AX71" i="55"/>
  <c r="BE71" i="55"/>
  <c r="AV71" i="55"/>
  <c r="AW71" i="55"/>
  <c r="AU71" i="55"/>
  <c r="AS71" i="55"/>
  <c r="AL71" i="55"/>
  <c r="AQ71" i="55"/>
  <c r="AP71" i="55"/>
  <c r="AO71" i="55"/>
  <c r="AN71" i="55"/>
  <c r="AM71" i="55"/>
  <c r="AK71" i="55"/>
  <c r="AF71" i="55"/>
  <c r="AJ71" i="55"/>
  <c r="AR71" i="55"/>
  <c r="AH71" i="55"/>
  <c r="AI71" i="55"/>
  <c r="AG71" i="55"/>
  <c r="AE71" i="55"/>
  <c r="AA71" i="55"/>
  <c r="AC71" i="55"/>
  <c r="AB71" i="55"/>
  <c r="AD71" i="55"/>
  <c r="Z71" i="55"/>
  <c r="Y71" i="55"/>
  <c r="W71" i="55"/>
  <c r="X71" i="55"/>
  <c r="V71" i="55"/>
  <c r="S71" i="55"/>
  <c r="U71" i="55"/>
  <c r="T71" i="55"/>
  <c r="R71" i="55"/>
  <c r="Q71" i="55"/>
  <c r="P71" i="55"/>
  <c r="O71" i="55"/>
  <c r="N71" i="55"/>
  <c r="M71" i="55"/>
  <c r="L71" i="55"/>
  <c r="K71" i="55"/>
  <c r="J71" i="55"/>
  <c r="I71" i="55"/>
  <c r="G71" i="55"/>
  <c r="G65" i="55" s="1"/>
  <c r="F71" i="55"/>
  <c r="F65" i="55" s="1"/>
  <c r="E71" i="55"/>
  <c r="E65" i="55" s="1"/>
  <c r="D71" i="55"/>
  <c r="D65" i="55" s="1"/>
  <c r="C71" i="55"/>
  <c r="C65" i="55" s="1"/>
  <c r="B70" i="55"/>
  <c r="B69" i="55"/>
  <c r="B68" i="55"/>
  <c r="B67" i="55"/>
  <c r="CA66" i="55"/>
  <c r="BZ66" i="55"/>
  <c r="BY66" i="55"/>
  <c r="BW66" i="55"/>
  <c r="BV66" i="55"/>
  <c r="BU66" i="55"/>
  <c r="BR66" i="55"/>
  <c r="BQ66" i="55"/>
  <c r="BT66" i="55"/>
  <c r="BS66" i="55"/>
  <c r="BP66" i="55"/>
  <c r="BJ66" i="55"/>
  <c r="BO66" i="55"/>
  <c r="BL66" i="55"/>
  <c r="BK66" i="55"/>
  <c r="BH66" i="55"/>
  <c r="BG66" i="55"/>
  <c r="BN66" i="55"/>
  <c r="BM66" i="55"/>
  <c r="BI66" i="55"/>
  <c r="BF66" i="55"/>
  <c r="AZ66" i="55"/>
  <c r="BC66" i="55"/>
  <c r="BB66" i="55"/>
  <c r="BA66" i="55"/>
  <c r="AY66" i="55"/>
  <c r="AT66" i="55"/>
  <c r="AX66" i="55"/>
  <c r="BE66" i="55"/>
  <c r="AV66" i="55"/>
  <c r="AW66" i="55"/>
  <c r="AU66" i="55"/>
  <c r="AS66" i="55"/>
  <c r="AL66" i="55"/>
  <c r="AQ66" i="55"/>
  <c r="AP66" i="55"/>
  <c r="AO66" i="55"/>
  <c r="AN66" i="55"/>
  <c r="AM66" i="55"/>
  <c r="AK66" i="55"/>
  <c r="AF66" i="55"/>
  <c r="AJ66" i="55"/>
  <c r="AR66" i="55"/>
  <c r="AH66" i="55"/>
  <c r="AI66" i="55"/>
  <c r="AG66" i="55"/>
  <c r="AE66" i="55"/>
  <c r="AA66" i="55"/>
  <c r="AC66" i="55"/>
  <c r="AB66" i="55"/>
  <c r="AD66" i="55"/>
  <c r="Z66" i="55"/>
  <c r="Y66" i="55"/>
  <c r="W66" i="55"/>
  <c r="X66" i="55"/>
  <c r="V66" i="55"/>
  <c r="S66" i="55"/>
  <c r="U66" i="55"/>
  <c r="T66" i="55"/>
  <c r="R66" i="55"/>
  <c r="Q66" i="55"/>
  <c r="P66" i="55"/>
  <c r="O66" i="55"/>
  <c r="N66" i="55"/>
  <c r="M66" i="55"/>
  <c r="L66" i="55"/>
  <c r="K66" i="55"/>
  <c r="J66" i="55"/>
  <c r="I66" i="55"/>
  <c r="B64" i="55"/>
  <c r="B63" i="55"/>
  <c r="B62" i="55"/>
  <c r="B61" i="55"/>
  <c r="CA60" i="55"/>
  <c r="BZ60" i="55"/>
  <c r="BY60" i="55"/>
  <c r="BW60" i="55"/>
  <c r="BV60" i="55"/>
  <c r="BU60" i="55"/>
  <c r="BR60" i="55"/>
  <c r="BQ60" i="55"/>
  <c r="BT60" i="55"/>
  <c r="BS60" i="55"/>
  <c r="BP60" i="55"/>
  <c r="BJ60" i="55"/>
  <c r="BO60" i="55"/>
  <c r="BL60" i="55"/>
  <c r="BK60" i="55"/>
  <c r="BH60" i="55"/>
  <c r="BG60" i="55"/>
  <c r="BN60" i="55"/>
  <c r="BM60" i="55"/>
  <c r="BI60" i="55"/>
  <c r="BF60" i="55"/>
  <c r="AZ60" i="55"/>
  <c r="BC60" i="55"/>
  <c r="BB60" i="55"/>
  <c r="BA60" i="55"/>
  <c r="AY60" i="55"/>
  <c r="AT60" i="55"/>
  <c r="AX60" i="55"/>
  <c r="BE60" i="55"/>
  <c r="AV60" i="55"/>
  <c r="AW60" i="55"/>
  <c r="AU60" i="55"/>
  <c r="AS60" i="55"/>
  <c r="AL60" i="55"/>
  <c r="AQ60" i="55"/>
  <c r="AP60" i="55"/>
  <c r="AO60" i="55"/>
  <c r="AN60" i="55"/>
  <c r="AM60" i="55"/>
  <c r="AK60" i="55"/>
  <c r="AF60" i="55"/>
  <c r="AJ60" i="55"/>
  <c r="AR60" i="55"/>
  <c r="AH60" i="55"/>
  <c r="AI60" i="55"/>
  <c r="AG60" i="55"/>
  <c r="AE60" i="55"/>
  <c r="AA60" i="55"/>
  <c r="AC60" i="55"/>
  <c r="AB60" i="55"/>
  <c r="AD60" i="55"/>
  <c r="Z60" i="55"/>
  <c r="Y60" i="55"/>
  <c r="W60" i="55"/>
  <c r="X60" i="55"/>
  <c r="V60" i="55"/>
  <c r="S60" i="55"/>
  <c r="U60" i="55"/>
  <c r="T60" i="55"/>
  <c r="R60" i="55"/>
  <c r="Q60" i="55"/>
  <c r="P60" i="55"/>
  <c r="O60" i="55"/>
  <c r="N60" i="55"/>
  <c r="M60" i="55"/>
  <c r="L60" i="55"/>
  <c r="K60" i="55"/>
  <c r="J60" i="55"/>
  <c r="I60" i="55"/>
  <c r="G60" i="55"/>
  <c r="G55" i="55" s="1"/>
  <c r="F60" i="55"/>
  <c r="E60" i="55"/>
  <c r="E55" i="55" s="1"/>
  <c r="D60" i="55"/>
  <c r="D55" i="55" s="1"/>
  <c r="C60" i="55"/>
  <c r="B59" i="55"/>
  <c r="B58" i="55"/>
  <c r="B57" i="55"/>
  <c r="CA56" i="55"/>
  <c r="BZ56" i="55"/>
  <c r="BY56" i="55"/>
  <c r="BW56" i="55"/>
  <c r="BV56" i="55"/>
  <c r="BU56" i="55"/>
  <c r="BR56" i="55"/>
  <c r="BQ56" i="55"/>
  <c r="BT56" i="55"/>
  <c r="BS56" i="55"/>
  <c r="BP56" i="55"/>
  <c r="BJ56" i="55"/>
  <c r="BO56" i="55"/>
  <c r="BL56" i="55"/>
  <c r="BK56" i="55"/>
  <c r="BH56" i="55"/>
  <c r="BG56" i="55"/>
  <c r="BN56" i="55"/>
  <c r="BM56" i="55"/>
  <c r="BI56" i="55"/>
  <c r="BF56" i="55"/>
  <c r="AZ56" i="55"/>
  <c r="BC56" i="55"/>
  <c r="BB56" i="55"/>
  <c r="BA56" i="55"/>
  <c r="AY56" i="55"/>
  <c r="AT56" i="55"/>
  <c r="AX56" i="55"/>
  <c r="BE56" i="55"/>
  <c r="AV56" i="55"/>
  <c r="AW56" i="55"/>
  <c r="AU56" i="55"/>
  <c r="AS56" i="55"/>
  <c r="AL56" i="55"/>
  <c r="AQ56" i="55"/>
  <c r="AP56" i="55"/>
  <c r="AO56" i="55"/>
  <c r="AN56" i="55"/>
  <c r="AM56" i="55"/>
  <c r="AK56" i="55"/>
  <c r="AF56" i="55"/>
  <c r="AJ56" i="55"/>
  <c r="AR56" i="55"/>
  <c r="AH56" i="55"/>
  <c r="AI56" i="55"/>
  <c r="AG56" i="55"/>
  <c r="AE56" i="55"/>
  <c r="AA56" i="55"/>
  <c r="AC56" i="55"/>
  <c r="AB56" i="55"/>
  <c r="AD56" i="55"/>
  <c r="Z56" i="55"/>
  <c r="Y56" i="55"/>
  <c r="W56" i="55"/>
  <c r="X56" i="55"/>
  <c r="V56" i="55"/>
  <c r="S56" i="55"/>
  <c r="U56" i="55"/>
  <c r="T56" i="55"/>
  <c r="R56" i="55"/>
  <c r="Q56" i="55"/>
  <c r="P56" i="55"/>
  <c r="O56" i="55"/>
  <c r="N56" i="55"/>
  <c r="M56" i="55"/>
  <c r="L56" i="55"/>
  <c r="K56" i="55"/>
  <c r="J56" i="55"/>
  <c r="I56" i="55"/>
  <c r="F55" i="55"/>
  <c r="B54" i="55"/>
  <c r="B53" i="55"/>
  <c r="B52" i="55"/>
  <c r="B51" i="55"/>
  <c r="CA50" i="55"/>
  <c r="BZ50" i="55"/>
  <c r="BY50" i="55"/>
  <c r="BW50" i="55"/>
  <c r="BV50" i="55"/>
  <c r="BU50" i="55"/>
  <c r="BR50" i="55"/>
  <c r="BQ50" i="55"/>
  <c r="BT50" i="55"/>
  <c r="BS50" i="55"/>
  <c r="BP50" i="55"/>
  <c r="BJ50" i="55"/>
  <c r="BO50" i="55"/>
  <c r="BL50" i="55"/>
  <c r="BK50" i="55"/>
  <c r="BH50" i="55"/>
  <c r="BG50" i="55"/>
  <c r="BN50" i="55"/>
  <c r="BM50" i="55"/>
  <c r="BI50" i="55"/>
  <c r="BF50" i="55"/>
  <c r="AZ50" i="55"/>
  <c r="BC50" i="55"/>
  <c r="BB50" i="55"/>
  <c r="BA50" i="55"/>
  <c r="AY50" i="55"/>
  <c r="AT50" i="55"/>
  <c r="AX50" i="55"/>
  <c r="BE50" i="55"/>
  <c r="AV50" i="55"/>
  <c r="AW50" i="55"/>
  <c r="AU50" i="55"/>
  <c r="AS50" i="55"/>
  <c r="AL50" i="55"/>
  <c r="AQ50" i="55"/>
  <c r="AP50" i="55"/>
  <c r="AO50" i="55"/>
  <c r="AN50" i="55"/>
  <c r="AM50" i="55"/>
  <c r="AK50" i="55"/>
  <c r="AF50" i="55"/>
  <c r="AJ50" i="55"/>
  <c r="AR50" i="55"/>
  <c r="AH50" i="55"/>
  <c r="AI50" i="55"/>
  <c r="AG50" i="55"/>
  <c r="AE50" i="55"/>
  <c r="AA50" i="55"/>
  <c r="AC50" i="55"/>
  <c r="AB50" i="55"/>
  <c r="AD50" i="55"/>
  <c r="Z50" i="55"/>
  <c r="Y50" i="55"/>
  <c r="W50" i="55"/>
  <c r="X50" i="55"/>
  <c r="V50" i="55"/>
  <c r="S50" i="55"/>
  <c r="U50" i="55"/>
  <c r="T50" i="55"/>
  <c r="R50" i="55"/>
  <c r="Q50" i="55"/>
  <c r="P50" i="55"/>
  <c r="O50" i="55"/>
  <c r="N50" i="55"/>
  <c r="M50" i="55"/>
  <c r="L50" i="55"/>
  <c r="K50" i="55"/>
  <c r="J50" i="55"/>
  <c r="I50" i="55"/>
  <c r="G50" i="55"/>
  <c r="G44" i="55" s="1"/>
  <c r="F50" i="55"/>
  <c r="F44" i="55" s="1"/>
  <c r="E50" i="55"/>
  <c r="E44" i="55" s="1"/>
  <c r="D50" i="55"/>
  <c r="D44" i="55" s="1"/>
  <c r="C50" i="55"/>
  <c r="C44" i="55" s="1"/>
  <c r="B49" i="55"/>
  <c r="B48" i="55"/>
  <c r="B46" i="55"/>
  <c r="CA45" i="55"/>
  <c r="BZ45" i="55"/>
  <c r="BY45" i="55"/>
  <c r="BW45" i="55"/>
  <c r="BV45" i="55"/>
  <c r="BU45" i="55"/>
  <c r="BR45" i="55"/>
  <c r="BQ45" i="55"/>
  <c r="BT45" i="55"/>
  <c r="BS45" i="55"/>
  <c r="BP45" i="55"/>
  <c r="BJ45" i="55"/>
  <c r="BO45" i="55"/>
  <c r="BL45" i="55"/>
  <c r="BK45" i="55"/>
  <c r="BH45" i="55"/>
  <c r="BG45" i="55"/>
  <c r="BN45" i="55"/>
  <c r="BM45" i="55"/>
  <c r="BI45" i="55"/>
  <c r="BF45" i="55"/>
  <c r="AZ45" i="55"/>
  <c r="BC45" i="55"/>
  <c r="BB45" i="55"/>
  <c r="BA45" i="55"/>
  <c r="AY45" i="55"/>
  <c r="AT45" i="55"/>
  <c r="AX45" i="55"/>
  <c r="BE45" i="55"/>
  <c r="AV45" i="55"/>
  <c r="AW45" i="55"/>
  <c r="AU45" i="55"/>
  <c r="AS45" i="55"/>
  <c r="AL45" i="55"/>
  <c r="AQ45" i="55"/>
  <c r="AP45" i="55"/>
  <c r="AO45" i="55"/>
  <c r="AN45" i="55"/>
  <c r="AM45" i="55"/>
  <c r="AK45" i="55"/>
  <c r="AF45" i="55"/>
  <c r="AJ45" i="55"/>
  <c r="AR45" i="55"/>
  <c r="AH45" i="55"/>
  <c r="AI45" i="55"/>
  <c r="AG45" i="55"/>
  <c r="AE45" i="55"/>
  <c r="AA45" i="55"/>
  <c r="AC45" i="55"/>
  <c r="AB45" i="55"/>
  <c r="AD45" i="55"/>
  <c r="Z45" i="55"/>
  <c r="Y45" i="55"/>
  <c r="W45" i="55"/>
  <c r="X45" i="55"/>
  <c r="V45" i="55"/>
  <c r="S45" i="55"/>
  <c r="U45" i="55"/>
  <c r="T45" i="55"/>
  <c r="R45" i="55"/>
  <c r="Q45" i="55"/>
  <c r="P45" i="55"/>
  <c r="O45" i="55"/>
  <c r="N45" i="55"/>
  <c r="M45" i="55"/>
  <c r="L45" i="55"/>
  <c r="K45" i="55"/>
  <c r="J45" i="55"/>
  <c r="I45" i="55"/>
  <c r="B43" i="55"/>
  <c r="B42" i="55"/>
  <c r="B41" i="55"/>
  <c r="B40" i="55"/>
  <c r="G38" i="55"/>
  <c r="G33" i="55" s="1"/>
  <c r="F38" i="55"/>
  <c r="F33" i="55" s="1"/>
  <c r="E38" i="55"/>
  <c r="E33" i="55" s="1"/>
  <c r="D38" i="55"/>
  <c r="D33" i="55" s="1"/>
  <c r="C38" i="55"/>
  <c r="B37" i="55"/>
  <c r="B36" i="55"/>
  <c r="B35" i="55"/>
  <c r="CA34" i="55"/>
  <c r="CA33" i="55" s="1"/>
  <c r="BZ34" i="55"/>
  <c r="BZ33" i="55" s="1"/>
  <c r="BY34" i="55"/>
  <c r="BW34" i="55"/>
  <c r="BW33" i="55" s="1"/>
  <c r="BV34" i="55"/>
  <c r="BV33" i="55" s="1"/>
  <c r="BU34" i="55"/>
  <c r="BU33" i="55" s="1"/>
  <c r="BR34" i="55"/>
  <c r="BQ34" i="55"/>
  <c r="BQ33" i="55" s="1"/>
  <c r="BT34" i="55"/>
  <c r="BT33" i="55" s="1"/>
  <c r="BS34" i="55"/>
  <c r="BS33" i="55" s="1"/>
  <c r="BP34" i="55"/>
  <c r="BJ34" i="55"/>
  <c r="BJ33" i="55" s="1"/>
  <c r="BO34" i="55"/>
  <c r="BO33" i="55" s="1"/>
  <c r="BL34" i="55"/>
  <c r="BK34" i="55"/>
  <c r="BK33" i="55" s="1"/>
  <c r="BH34" i="55"/>
  <c r="BH33" i="55" s="1"/>
  <c r="BG34" i="55"/>
  <c r="BG33" i="55" s="1"/>
  <c r="BN34" i="55"/>
  <c r="BM34" i="55"/>
  <c r="BM33" i="55" s="1"/>
  <c r="BI34" i="55"/>
  <c r="BI33" i="55" s="1"/>
  <c r="BF34" i="55"/>
  <c r="AZ34" i="55"/>
  <c r="BC34" i="55"/>
  <c r="BC33" i="55" s="1"/>
  <c r="BB34" i="55"/>
  <c r="BA34" i="55"/>
  <c r="AY34" i="55"/>
  <c r="AT34" i="55"/>
  <c r="AT33" i="55" s="1"/>
  <c r="AX34" i="55"/>
  <c r="BE34" i="55"/>
  <c r="AV34" i="55"/>
  <c r="AW34" i="55"/>
  <c r="AW33" i="55" s="1"/>
  <c r="AU34" i="55"/>
  <c r="AS34" i="55"/>
  <c r="AL34" i="55"/>
  <c r="AL33" i="55" s="1"/>
  <c r="AQ34" i="55"/>
  <c r="AQ33" i="55" s="1"/>
  <c r="AP34" i="55"/>
  <c r="AO34" i="55"/>
  <c r="AN34" i="55"/>
  <c r="AM34" i="55"/>
  <c r="AM33" i="55" s="1"/>
  <c r="AK34" i="55"/>
  <c r="AF34" i="55"/>
  <c r="AJ34" i="55"/>
  <c r="AJ33" i="55" s="1"/>
  <c r="AR34" i="55"/>
  <c r="AR33" i="55" s="1"/>
  <c r="AH34" i="55"/>
  <c r="AI34" i="55"/>
  <c r="AG34" i="55"/>
  <c r="AE34" i="55"/>
  <c r="AE33" i="55" s="1"/>
  <c r="AA34" i="55"/>
  <c r="AC34" i="55"/>
  <c r="AB34" i="55"/>
  <c r="AD34" i="55"/>
  <c r="AD33" i="55" s="1"/>
  <c r="Z34" i="55"/>
  <c r="Y34" i="55"/>
  <c r="W34" i="55"/>
  <c r="X34" i="55"/>
  <c r="X33" i="55" s="1"/>
  <c r="V34" i="55"/>
  <c r="S34" i="55"/>
  <c r="U34" i="55"/>
  <c r="T34" i="55"/>
  <c r="T33" i="55" s="1"/>
  <c r="R34" i="55"/>
  <c r="Q34" i="55"/>
  <c r="P34" i="55"/>
  <c r="O34" i="55"/>
  <c r="O33" i="55" s="1"/>
  <c r="N34" i="55"/>
  <c r="M34" i="55"/>
  <c r="M33" i="55" s="1"/>
  <c r="L34" i="55"/>
  <c r="K34" i="55"/>
  <c r="K33" i="55" s="1"/>
  <c r="J34" i="55"/>
  <c r="I34" i="55"/>
  <c r="B30" i="55"/>
  <c r="B28" i="55"/>
  <c r="B27" i="55"/>
  <c r="B26" i="55"/>
  <c r="B25" i="55"/>
  <c r="B23" i="55"/>
  <c r="CA22" i="55"/>
  <c r="BZ22" i="55"/>
  <c r="BY22" i="55"/>
  <c r="BW22" i="55"/>
  <c r="BV22" i="55"/>
  <c r="BU22" i="55"/>
  <c r="BR22" i="55"/>
  <c r="BQ22" i="55"/>
  <c r="BT22" i="55"/>
  <c r="BS22" i="55"/>
  <c r="BP22" i="55"/>
  <c r="BJ22" i="55"/>
  <c r="BO22" i="55"/>
  <c r="BL22" i="55"/>
  <c r="BK22" i="55"/>
  <c r="BH22" i="55"/>
  <c r="BG22" i="55"/>
  <c r="BN22" i="55"/>
  <c r="BM22" i="55"/>
  <c r="BI22" i="55"/>
  <c r="BF22" i="55"/>
  <c r="AZ22" i="55"/>
  <c r="BC22" i="55"/>
  <c r="BB22" i="55"/>
  <c r="BA22" i="55"/>
  <c r="AY22" i="55"/>
  <c r="AT22" i="55"/>
  <c r="AX22" i="55"/>
  <c r="BE22" i="55"/>
  <c r="AV22" i="55"/>
  <c r="AW22" i="55"/>
  <c r="AU22" i="55"/>
  <c r="AS22" i="55"/>
  <c r="AL22" i="55"/>
  <c r="AQ22" i="55"/>
  <c r="AP22" i="55"/>
  <c r="AO22" i="55"/>
  <c r="AN22" i="55"/>
  <c r="AM22" i="55"/>
  <c r="AK22" i="55"/>
  <c r="AF22" i="55"/>
  <c r="AJ22" i="55"/>
  <c r="AR22" i="55"/>
  <c r="AH22" i="55"/>
  <c r="AI22" i="55"/>
  <c r="AG22" i="55"/>
  <c r="AE22" i="55"/>
  <c r="AA22" i="55"/>
  <c r="AC22" i="55"/>
  <c r="AB22" i="55"/>
  <c r="AD22" i="55"/>
  <c r="Z22" i="55"/>
  <c r="Y22" i="55"/>
  <c r="W22" i="55"/>
  <c r="X22" i="55"/>
  <c r="V22" i="55"/>
  <c r="S22" i="55"/>
  <c r="U22" i="55"/>
  <c r="T22" i="55"/>
  <c r="R22" i="55"/>
  <c r="Q22" i="55"/>
  <c r="P22" i="55"/>
  <c r="O22" i="55"/>
  <c r="N22" i="55"/>
  <c r="M22" i="55"/>
  <c r="L22" i="55"/>
  <c r="K22" i="55"/>
  <c r="J22" i="55"/>
  <c r="I22" i="55"/>
  <c r="B21" i="55"/>
  <c r="B20" i="55"/>
  <c r="B19" i="55"/>
  <c r="B18" i="55"/>
  <c r="B17" i="55"/>
  <c r="B16" i="55"/>
  <c r="B15" i="55"/>
  <c r="B14" i="55"/>
  <c r="B13" i="55"/>
  <c r="CA12" i="55"/>
  <c r="CA11" i="55" s="1"/>
  <c r="BZ12" i="55"/>
  <c r="BZ11" i="55" s="1"/>
  <c r="BY12" i="55"/>
  <c r="BY11" i="55" s="1"/>
  <c r="BW12" i="55"/>
  <c r="BW11" i="55" s="1"/>
  <c r="BV12" i="55"/>
  <c r="BV11" i="55" s="1"/>
  <c r="BU12" i="55"/>
  <c r="BU11" i="55" s="1"/>
  <c r="BR12" i="55"/>
  <c r="BR11" i="55" s="1"/>
  <c r="BQ12" i="55"/>
  <c r="BQ11" i="55" s="1"/>
  <c r="BT12" i="55"/>
  <c r="BT11" i="55" s="1"/>
  <c r="BS12" i="55"/>
  <c r="BS11" i="55" s="1"/>
  <c r="BP12" i="55"/>
  <c r="BP11" i="55" s="1"/>
  <c r="BJ12" i="55"/>
  <c r="BJ11" i="55" s="1"/>
  <c r="BO12" i="55"/>
  <c r="BO11" i="55" s="1"/>
  <c r="BL12" i="55"/>
  <c r="BL11" i="55" s="1"/>
  <c r="BK12" i="55"/>
  <c r="BK11" i="55" s="1"/>
  <c r="BH12" i="55"/>
  <c r="BH11" i="55" s="1"/>
  <c r="BG12" i="55"/>
  <c r="BG11" i="55" s="1"/>
  <c r="BN12" i="55"/>
  <c r="BN11" i="55" s="1"/>
  <c r="BM12" i="55"/>
  <c r="BM11" i="55" s="1"/>
  <c r="BI12" i="55"/>
  <c r="BI11" i="55" s="1"/>
  <c r="BF12" i="55"/>
  <c r="BF11" i="55" s="1"/>
  <c r="AZ12" i="55"/>
  <c r="AZ11" i="55" s="1"/>
  <c r="BC12" i="55"/>
  <c r="BC11" i="55" s="1"/>
  <c r="BB12" i="55"/>
  <c r="BB11" i="55" s="1"/>
  <c r="BA12" i="55"/>
  <c r="BA11" i="55" s="1"/>
  <c r="AY12" i="55"/>
  <c r="AY11" i="55" s="1"/>
  <c r="AT12" i="55"/>
  <c r="AT11" i="55" s="1"/>
  <c r="AX12" i="55"/>
  <c r="AX11" i="55" s="1"/>
  <c r="BE12" i="55"/>
  <c r="BE11" i="55" s="1"/>
  <c r="AV12" i="55"/>
  <c r="AV11" i="55" s="1"/>
  <c r="AW12" i="55"/>
  <c r="AW11" i="55" s="1"/>
  <c r="AU12" i="55"/>
  <c r="AU11" i="55" s="1"/>
  <c r="AS12" i="55"/>
  <c r="AS11" i="55" s="1"/>
  <c r="AL12" i="55"/>
  <c r="AL11" i="55" s="1"/>
  <c r="AQ12" i="55"/>
  <c r="AQ11" i="55" s="1"/>
  <c r="AP12" i="55"/>
  <c r="AP11" i="55" s="1"/>
  <c r="AO12" i="55"/>
  <c r="AO11" i="55" s="1"/>
  <c r="AN12" i="55"/>
  <c r="AN11" i="55" s="1"/>
  <c r="AM12" i="55"/>
  <c r="AM11" i="55" s="1"/>
  <c r="AK12" i="55"/>
  <c r="AK11" i="55" s="1"/>
  <c r="AF12" i="55"/>
  <c r="AF11" i="55" s="1"/>
  <c r="AJ12" i="55"/>
  <c r="AJ11" i="55" s="1"/>
  <c r="AR12" i="55"/>
  <c r="AR11" i="55" s="1"/>
  <c r="AH12" i="55"/>
  <c r="AH11" i="55" s="1"/>
  <c r="AI12" i="55"/>
  <c r="AI11" i="55" s="1"/>
  <c r="AG12" i="55"/>
  <c r="AG11" i="55" s="1"/>
  <c r="AE12" i="55"/>
  <c r="AE11" i="55" s="1"/>
  <c r="AA12" i="55"/>
  <c r="AA11" i="55" s="1"/>
  <c r="AC12" i="55"/>
  <c r="AC11" i="55" s="1"/>
  <c r="AB12" i="55"/>
  <c r="AB11" i="55" s="1"/>
  <c r="AD12" i="55"/>
  <c r="AD11" i="55" s="1"/>
  <c r="Z12" i="55"/>
  <c r="Z11" i="55" s="1"/>
  <c r="Y12" i="55"/>
  <c r="Y11" i="55" s="1"/>
  <c r="W12" i="55"/>
  <c r="W11" i="55" s="1"/>
  <c r="X12" i="55"/>
  <c r="X11" i="55" s="1"/>
  <c r="V12" i="55"/>
  <c r="V11" i="55" s="1"/>
  <c r="S12" i="55"/>
  <c r="S11" i="55" s="1"/>
  <c r="U12" i="55"/>
  <c r="U11" i="55" s="1"/>
  <c r="T12" i="55"/>
  <c r="T11" i="55" s="1"/>
  <c r="R12" i="55"/>
  <c r="R11" i="55" s="1"/>
  <c r="Q12" i="55"/>
  <c r="Q11" i="55" s="1"/>
  <c r="P12" i="55"/>
  <c r="P11" i="55" s="1"/>
  <c r="O12" i="55"/>
  <c r="O11" i="55" s="1"/>
  <c r="N12" i="55"/>
  <c r="N11" i="55" s="1"/>
  <c r="M12" i="55"/>
  <c r="M11" i="55" s="1"/>
  <c r="L12" i="55"/>
  <c r="L11" i="55" s="1"/>
  <c r="K12" i="55"/>
  <c r="K11" i="55" s="1"/>
  <c r="J12" i="55"/>
  <c r="I12" i="55"/>
  <c r="I11" i="55" s="1"/>
  <c r="G11" i="55"/>
  <c r="F11" i="55"/>
  <c r="E11" i="55"/>
  <c r="E10" i="55" s="1"/>
  <c r="D11" i="55"/>
  <c r="C11" i="55"/>
  <c r="C10" i="55" s="1"/>
  <c r="CA11" i="53"/>
  <c r="BZ11" i="53"/>
  <c r="BX11" i="53"/>
  <c r="BV11" i="53"/>
  <c r="BS11" i="53"/>
  <c r="BR11" i="53"/>
  <c r="BT11" i="53"/>
  <c r="BQ11" i="53"/>
  <c r="BK11" i="53"/>
  <c r="BM11" i="53"/>
  <c r="BL11" i="53"/>
  <c r="BI11" i="53"/>
  <c r="BO11" i="53"/>
  <c r="BN11" i="53"/>
  <c r="BJ11" i="53"/>
  <c r="BA11" i="53"/>
  <c r="BD11" i="53"/>
  <c r="BC11" i="53"/>
  <c r="AZ11" i="53"/>
  <c r="AU11" i="53"/>
  <c r="AY11" i="53"/>
  <c r="AX11" i="53"/>
  <c r="AV11" i="53"/>
  <c r="AM11" i="53"/>
  <c r="AR11" i="53"/>
  <c r="AQ11" i="53"/>
  <c r="AO11" i="53"/>
  <c r="AN11" i="53"/>
  <c r="AL11" i="53"/>
  <c r="AK11" i="53"/>
  <c r="AS11" i="53"/>
  <c r="AH11" i="53"/>
  <c r="AF11" i="53"/>
  <c r="AB11" i="53"/>
  <c r="AC11" i="53"/>
  <c r="AE11" i="53"/>
  <c r="AA11" i="53"/>
  <c r="Y11" i="53"/>
  <c r="W11" i="53"/>
  <c r="V11" i="53"/>
  <c r="U11" i="53"/>
  <c r="S11" i="53"/>
  <c r="Q11" i="53"/>
  <c r="P11" i="53"/>
  <c r="O11" i="53"/>
  <c r="M11" i="53"/>
  <c r="L11" i="53"/>
  <c r="K11" i="53"/>
  <c r="H11" i="53"/>
  <c r="G11" i="53"/>
  <c r="F11" i="53"/>
  <c r="D11" i="53"/>
  <c r="BJ378" i="55" l="1"/>
  <c r="K388" i="55"/>
  <c r="O388" i="55"/>
  <c r="T388" i="55"/>
  <c r="X388" i="55"/>
  <c r="AD388" i="55"/>
  <c r="AE388" i="55"/>
  <c r="AR388" i="55"/>
  <c r="BE122" i="55"/>
  <c r="AM388" i="55"/>
  <c r="AU122" i="55"/>
  <c r="BQ388" i="55"/>
  <c r="BW267" i="55"/>
  <c r="D355" i="55"/>
  <c r="I355" i="55"/>
  <c r="M355" i="55"/>
  <c r="Q355" i="55"/>
  <c r="S355" i="55"/>
  <c r="Y355" i="55"/>
  <c r="AC355" i="55"/>
  <c r="AI355" i="55"/>
  <c r="AF355" i="55"/>
  <c r="AO355" i="55"/>
  <c r="AS355" i="55"/>
  <c r="BE355" i="55"/>
  <c r="BA355" i="55"/>
  <c r="BF355" i="55"/>
  <c r="BG355" i="55"/>
  <c r="BO355" i="55"/>
  <c r="BT355" i="55"/>
  <c r="BV355" i="55"/>
  <c r="CA355" i="55"/>
  <c r="AG388" i="55"/>
  <c r="F492" i="55"/>
  <c r="K492" i="55"/>
  <c r="O492" i="55"/>
  <c r="T492" i="55"/>
  <c r="X492" i="55"/>
  <c r="AD492" i="55"/>
  <c r="AE492" i="55"/>
  <c r="AR492" i="55"/>
  <c r="AM492" i="55"/>
  <c r="AQ492" i="55"/>
  <c r="AW492" i="55"/>
  <c r="AT492" i="55"/>
  <c r="BC492" i="55"/>
  <c r="BM492" i="55"/>
  <c r="BK492" i="55"/>
  <c r="BP492" i="55"/>
  <c r="BR492" i="55"/>
  <c r="BY492" i="55"/>
  <c r="I446" i="55"/>
  <c r="Q55" i="55"/>
  <c r="AI55" i="55"/>
  <c r="BZ101" i="55"/>
  <c r="AL101" i="55"/>
  <c r="AV101" i="55"/>
  <c r="AY101" i="55"/>
  <c r="AZ101" i="55"/>
  <c r="BN101" i="55"/>
  <c r="BL101" i="55"/>
  <c r="BS101" i="55"/>
  <c r="BU101" i="55"/>
  <c r="F132" i="55"/>
  <c r="C142" i="55"/>
  <c r="G142" i="55"/>
  <c r="AG142" i="55"/>
  <c r="AW267" i="55"/>
  <c r="AT267" i="55"/>
  <c r="BC267" i="55"/>
  <c r="BM267" i="55"/>
  <c r="BK267" i="55"/>
  <c r="BR267" i="55"/>
  <c r="BY267" i="55"/>
  <c r="AQ267" i="55"/>
  <c r="O267" i="55"/>
  <c r="T267" i="55"/>
  <c r="X267" i="55"/>
  <c r="AD267" i="55"/>
  <c r="AE267" i="55"/>
  <c r="AR267" i="55"/>
  <c r="AM267" i="55"/>
  <c r="BP267" i="55"/>
  <c r="AQ222" i="55"/>
  <c r="AU326" i="55"/>
  <c r="E355" i="55"/>
  <c r="N355" i="55"/>
  <c r="R355" i="55"/>
  <c r="V355" i="55"/>
  <c r="Z355" i="55"/>
  <c r="AA355" i="55"/>
  <c r="AH355" i="55"/>
  <c r="AK355" i="55"/>
  <c r="AP355" i="55"/>
  <c r="AU355" i="55"/>
  <c r="AX355" i="55"/>
  <c r="BB355" i="55"/>
  <c r="BI355" i="55"/>
  <c r="BH355" i="55"/>
  <c r="BJ355" i="55"/>
  <c r="BQ355" i="55"/>
  <c r="BW355" i="55"/>
  <c r="V446" i="55"/>
  <c r="Z446" i="55"/>
  <c r="AA446" i="55"/>
  <c r="AH446" i="55"/>
  <c r="AK446" i="55"/>
  <c r="AP446" i="55"/>
  <c r="AU446" i="55"/>
  <c r="AX446" i="55"/>
  <c r="BB446" i="55"/>
  <c r="BI446" i="55"/>
  <c r="BH446" i="55"/>
  <c r="BJ446" i="55"/>
  <c r="BQ446" i="55"/>
  <c r="BW446" i="55"/>
  <c r="E492" i="55"/>
  <c r="N492" i="55"/>
  <c r="R492" i="55"/>
  <c r="V492" i="55"/>
  <c r="Z492" i="55"/>
  <c r="AA492" i="55"/>
  <c r="AH492" i="55"/>
  <c r="AK492" i="55"/>
  <c r="AP492" i="55"/>
  <c r="AU492" i="55"/>
  <c r="AX492" i="55"/>
  <c r="BB492" i="55"/>
  <c r="BI492" i="55"/>
  <c r="BH492" i="55"/>
  <c r="BJ492" i="55"/>
  <c r="BQ492" i="55"/>
  <c r="BW492" i="55"/>
  <c r="H50" i="55"/>
  <c r="B50" i="55" s="1"/>
  <c r="AZ65" i="55"/>
  <c r="H82" i="55"/>
  <c r="B82" i="55" s="1"/>
  <c r="H92" i="55"/>
  <c r="B92" i="55" s="1"/>
  <c r="H103" i="55"/>
  <c r="B103" i="55" s="1"/>
  <c r="H113" i="55"/>
  <c r="B113" i="55" s="1"/>
  <c r="H133" i="55"/>
  <c r="B133" i="55" s="1"/>
  <c r="H151" i="55"/>
  <c r="B151" i="55" s="1"/>
  <c r="H176" i="55"/>
  <c r="B176" i="55" s="1"/>
  <c r="H253" i="55"/>
  <c r="B253" i="55" s="1"/>
  <c r="AL267" i="55"/>
  <c r="AV267" i="55"/>
  <c r="AY267" i="55"/>
  <c r="AZ267" i="55"/>
  <c r="BN267" i="55"/>
  <c r="BL267" i="55"/>
  <c r="BS267" i="55"/>
  <c r="BU267" i="55"/>
  <c r="BZ267" i="55"/>
  <c r="H289" i="55"/>
  <c r="B289" i="55" s="1"/>
  <c r="H318" i="55"/>
  <c r="B318" i="55" s="1"/>
  <c r="C420" i="55"/>
  <c r="AG422" i="55"/>
  <c r="F446" i="55"/>
  <c r="AQ515" i="55"/>
  <c r="Z10" i="55"/>
  <c r="AP10" i="55"/>
  <c r="AU10" i="55"/>
  <c r="BI10" i="55"/>
  <c r="L267" i="55"/>
  <c r="P267" i="55"/>
  <c r="U267" i="55"/>
  <c r="W267" i="55"/>
  <c r="AB267" i="55"/>
  <c r="AG267" i="55"/>
  <c r="AJ267" i="55"/>
  <c r="AN267" i="55"/>
  <c r="I378" i="55"/>
  <c r="Q76" i="55"/>
  <c r="BT101" i="55"/>
  <c r="F355" i="55"/>
  <c r="O355" i="55"/>
  <c r="T355" i="55"/>
  <c r="X355" i="55"/>
  <c r="AD355" i="55"/>
  <c r="AE355" i="55"/>
  <c r="AR355" i="55"/>
  <c r="AM355" i="55"/>
  <c r="AQ355" i="55"/>
  <c r="AW355" i="55"/>
  <c r="AT355" i="55"/>
  <c r="BC355" i="55"/>
  <c r="BM355" i="55"/>
  <c r="BK355" i="55"/>
  <c r="BP355" i="55"/>
  <c r="BR355" i="55"/>
  <c r="BY355" i="55"/>
  <c r="N378" i="55"/>
  <c r="I388" i="55"/>
  <c r="M388" i="55"/>
  <c r="Q388" i="55"/>
  <c r="S388" i="55"/>
  <c r="Y388" i="55"/>
  <c r="AC388" i="55"/>
  <c r="AI388" i="55"/>
  <c r="AF388" i="55"/>
  <c r="AO388" i="55"/>
  <c r="U446" i="55"/>
  <c r="W446" i="55"/>
  <c r="AB446" i="55"/>
  <c r="AG446" i="55"/>
  <c r="AJ446" i="55"/>
  <c r="AN446" i="55"/>
  <c r="AL446" i="55"/>
  <c r="AV446" i="55"/>
  <c r="AY446" i="55"/>
  <c r="AZ446" i="55"/>
  <c r="BN446" i="55"/>
  <c r="BL446" i="55"/>
  <c r="BS446" i="55"/>
  <c r="BU446" i="55"/>
  <c r="BZ446" i="55"/>
  <c r="AU267" i="55"/>
  <c r="BI267" i="55"/>
  <c r="N422" i="55"/>
  <c r="R422" i="55"/>
  <c r="V422" i="55"/>
  <c r="Z422" i="55"/>
  <c r="AA422" i="55"/>
  <c r="AH422" i="55"/>
  <c r="AK422" i="55"/>
  <c r="AP422" i="55"/>
  <c r="AU422" i="55"/>
  <c r="AX422" i="55"/>
  <c r="BB422" i="55"/>
  <c r="BI422" i="55"/>
  <c r="BH422" i="55"/>
  <c r="BJ422" i="55"/>
  <c r="BQ422" i="55"/>
  <c r="BW422" i="55"/>
  <c r="C446" i="55"/>
  <c r="Z267" i="55"/>
  <c r="AP267" i="55"/>
  <c r="K353" i="55"/>
  <c r="T353" i="55"/>
  <c r="M446" i="55"/>
  <c r="Q446" i="55"/>
  <c r="D492" i="55"/>
  <c r="I492" i="55"/>
  <c r="M492" i="55"/>
  <c r="Q492" i="55"/>
  <c r="S492" i="55"/>
  <c r="Y492" i="55"/>
  <c r="AC492" i="55"/>
  <c r="AI492" i="55"/>
  <c r="AF492" i="55"/>
  <c r="AO492" i="55"/>
  <c r="AS492" i="55"/>
  <c r="BE492" i="55"/>
  <c r="BA492" i="55"/>
  <c r="BF492" i="55"/>
  <c r="BG492" i="55"/>
  <c r="BO492" i="55"/>
  <c r="BT492" i="55"/>
  <c r="BV492" i="55"/>
  <c r="CA492" i="55"/>
  <c r="M422" i="55"/>
  <c r="Q422" i="55"/>
  <c r="S422" i="55"/>
  <c r="Y422" i="55"/>
  <c r="AC422" i="55"/>
  <c r="AI422" i="55"/>
  <c r="AF422" i="55"/>
  <c r="AO422" i="55"/>
  <c r="AS422" i="55"/>
  <c r="BE422" i="55"/>
  <c r="BA422" i="55"/>
  <c r="BF422" i="55"/>
  <c r="BG422" i="55"/>
  <c r="BO422" i="55"/>
  <c r="BT422" i="55"/>
  <c r="BV422" i="55"/>
  <c r="CA422" i="55"/>
  <c r="G446" i="55"/>
  <c r="I267" i="55"/>
  <c r="H379" i="55"/>
  <c r="B379" i="55" s="1"/>
  <c r="H414" i="55"/>
  <c r="B414" i="55" s="1"/>
  <c r="L446" i="55"/>
  <c r="P446" i="55"/>
  <c r="D446" i="55"/>
  <c r="C492" i="55"/>
  <c r="G492" i="55"/>
  <c r="C355" i="55"/>
  <c r="G355" i="55"/>
  <c r="AG355" i="55"/>
  <c r="BS355" i="55"/>
  <c r="N388" i="55"/>
  <c r="R388" i="55"/>
  <c r="V388" i="55"/>
  <c r="Z388" i="55"/>
  <c r="AA388" i="55"/>
  <c r="AH388" i="55"/>
  <c r="AK388" i="55"/>
  <c r="AP388" i="55"/>
  <c r="S446" i="55"/>
  <c r="Y446" i="55"/>
  <c r="AC446" i="55"/>
  <c r="AI446" i="55"/>
  <c r="AF446" i="55"/>
  <c r="AO446" i="55"/>
  <c r="AS446" i="55"/>
  <c r="BE446" i="55"/>
  <c r="BA446" i="55"/>
  <c r="BF446" i="55"/>
  <c r="BG446" i="55"/>
  <c r="BO446" i="55"/>
  <c r="BT446" i="55"/>
  <c r="BV446" i="55"/>
  <c r="CA446" i="55"/>
  <c r="E446" i="55"/>
  <c r="AG492" i="55"/>
  <c r="J407" i="55"/>
  <c r="H408" i="55"/>
  <c r="B408" i="55" s="1"/>
  <c r="J423" i="55"/>
  <c r="J419" i="55" s="1"/>
  <c r="H424" i="55"/>
  <c r="B424" i="55" s="1"/>
  <c r="J258" i="55"/>
  <c r="H259" i="55"/>
  <c r="B259" i="55" s="1"/>
  <c r="H516" i="55"/>
  <c r="B516" i="55" s="1"/>
  <c r="H553" i="55"/>
  <c r="B553" i="55" s="1"/>
  <c r="I552" i="55"/>
  <c r="H552" i="55" s="1"/>
  <c r="B552" i="55" s="1"/>
  <c r="J11" i="55"/>
  <c r="H11" i="55" s="1"/>
  <c r="B11" i="55" s="1"/>
  <c r="H12" i="55"/>
  <c r="B12" i="55" s="1"/>
  <c r="H137" i="55"/>
  <c r="B137" i="55" s="1"/>
  <c r="H159" i="55"/>
  <c r="B159" i="55" s="1"/>
  <c r="H170" i="55"/>
  <c r="B170" i="55" s="1"/>
  <c r="J185" i="55"/>
  <c r="H185" i="55" s="1"/>
  <c r="H186" i="55"/>
  <c r="B186" i="55" s="1"/>
  <c r="H202" i="55"/>
  <c r="B202" i="55" s="1"/>
  <c r="J232" i="55"/>
  <c r="H232" i="55" s="1"/>
  <c r="B232" i="55" s="1"/>
  <c r="H233" i="55"/>
  <c r="B233" i="55" s="1"/>
  <c r="H240" i="55"/>
  <c r="B240" i="55" s="1"/>
  <c r="J246" i="55"/>
  <c r="H247" i="55"/>
  <c r="B247" i="55" s="1"/>
  <c r="AS267" i="55"/>
  <c r="BE267" i="55"/>
  <c r="BA267" i="55"/>
  <c r="BF267" i="55"/>
  <c r="BG267" i="55"/>
  <c r="BO267" i="55"/>
  <c r="BT267" i="55"/>
  <c r="BV267" i="55"/>
  <c r="CA267" i="55"/>
  <c r="H279" i="55"/>
  <c r="B279" i="55" s="1"/>
  <c r="H327" i="55"/>
  <c r="B327" i="55" s="1"/>
  <c r="J356" i="55"/>
  <c r="J352" i="55" s="1"/>
  <c r="H357" i="55"/>
  <c r="B357" i="55" s="1"/>
  <c r="H401" i="55"/>
  <c r="B401" i="55" s="1"/>
  <c r="O422" i="55"/>
  <c r="X422" i="55"/>
  <c r="AE422" i="55"/>
  <c r="AM422" i="55"/>
  <c r="AW422" i="55"/>
  <c r="BC422" i="55"/>
  <c r="BK422" i="55"/>
  <c r="BR422" i="55"/>
  <c r="H453" i="55"/>
  <c r="B453" i="55" s="1"/>
  <c r="J493" i="55"/>
  <c r="J489" i="55" s="1"/>
  <c r="H494" i="55"/>
  <c r="B494" i="55" s="1"/>
  <c r="Q490" i="55"/>
  <c r="AF490" i="55"/>
  <c r="BE490" i="55"/>
  <c r="BT490" i="55"/>
  <c r="CA490" i="55"/>
  <c r="H521" i="55"/>
  <c r="B521" i="55" s="1"/>
  <c r="H34" i="55"/>
  <c r="B34" i="55" s="1"/>
  <c r="H56" i="55"/>
  <c r="B56" i="55" s="1"/>
  <c r="H71" i="55"/>
  <c r="B71" i="55" s="1"/>
  <c r="J122" i="55"/>
  <c r="H123" i="55"/>
  <c r="B123" i="55" s="1"/>
  <c r="H127" i="55"/>
  <c r="B127" i="55" s="1"/>
  <c r="H212" i="55"/>
  <c r="B212" i="55" s="1"/>
  <c r="H223" i="55"/>
  <c r="B223" i="55" s="1"/>
  <c r="M267" i="55"/>
  <c r="Q267" i="55"/>
  <c r="S267" i="55"/>
  <c r="Y267" i="55"/>
  <c r="AC267" i="55"/>
  <c r="AI267" i="55"/>
  <c r="AF267" i="55"/>
  <c r="AO267" i="55"/>
  <c r="AX267" i="55"/>
  <c r="BB267" i="55"/>
  <c r="BH267" i="55"/>
  <c r="BJ267" i="55"/>
  <c r="BQ267" i="55"/>
  <c r="H303" i="55"/>
  <c r="B303" i="55" s="1"/>
  <c r="H332" i="55"/>
  <c r="B332" i="55" s="1"/>
  <c r="J344" i="55"/>
  <c r="H345" i="55"/>
  <c r="B345" i="55" s="1"/>
  <c r="H369" i="55"/>
  <c r="B369" i="55" s="1"/>
  <c r="H384" i="55"/>
  <c r="B384" i="55" s="1"/>
  <c r="H394" i="55"/>
  <c r="B394" i="55" s="1"/>
  <c r="L422" i="55"/>
  <c r="P422" i="55"/>
  <c r="U422" i="55"/>
  <c r="W422" i="55"/>
  <c r="AB422" i="55"/>
  <c r="AJ422" i="55"/>
  <c r="AN422" i="55"/>
  <c r="AL422" i="55"/>
  <c r="AV422" i="55"/>
  <c r="AY422" i="55"/>
  <c r="AZ422" i="55"/>
  <c r="BN422" i="55"/>
  <c r="BL422" i="55"/>
  <c r="BS422" i="55"/>
  <c r="BU422" i="55"/>
  <c r="BZ422" i="55"/>
  <c r="H447" i="55"/>
  <c r="B447" i="55" s="1"/>
  <c r="J446" i="55"/>
  <c r="N446" i="55"/>
  <c r="R446" i="55"/>
  <c r="J466" i="55"/>
  <c r="H467" i="55"/>
  <c r="B467" i="55" s="1"/>
  <c r="J480" i="55"/>
  <c r="H481" i="55"/>
  <c r="B481" i="55" s="1"/>
  <c r="H506" i="55"/>
  <c r="B506" i="55" s="1"/>
  <c r="H547" i="55"/>
  <c r="B547" i="55" s="1"/>
  <c r="H389" i="55"/>
  <c r="B389" i="55" s="1"/>
  <c r="J388" i="55"/>
  <c r="K422" i="55"/>
  <c r="T422" i="55"/>
  <c r="AD422" i="55"/>
  <c r="AR422" i="55"/>
  <c r="AQ422" i="55"/>
  <c r="AT422" i="55"/>
  <c r="BM422" i="55"/>
  <c r="BP422" i="55"/>
  <c r="BY422" i="55"/>
  <c r="M490" i="55"/>
  <c r="Y490" i="55"/>
  <c r="AS490" i="55"/>
  <c r="BG490" i="55"/>
  <c r="BV490" i="55"/>
  <c r="H526" i="55"/>
  <c r="B526" i="55" s="1"/>
  <c r="J525" i="55"/>
  <c r="H525" i="55" s="1"/>
  <c r="H22" i="55"/>
  <c r="B22" i="55" s="1"/>
  <c r="H45" i="55"/>
  <c r="B45" i="55" s="1"/>
  <c r="H60" i="55"/>
  <c r="B60" i="55" s="1"/>
  <c r="H66" i="55"/>
  <c r="B66" i="55" s="1"/>
  <c r="H77" i="55"/>
  <c r="B77" i="55" s="1"/>
  <c r="H88" i="55"/>
  <c r="B88" i="55" s="1"/>
  <c r="I101" i="55"/>
  <c r="H143" i="55"/>
  <c r="B143" i="55" s="1"/>
  <c r="H164" i="55"/>
  <c r="B164" i="55" s="1"/>
  <c r="H207" i="55"/>
  <c r="B207" i="55" s="1"/>
  <c r="H217" i="55"/>
  <c r="B217" i="55" s="1"/>
  <c r="H228" i="55"/>
  <c r="B228" i="55" s="1"/>
  <c r="J268" i="55"/>
  <c r="J264" i="55" s="1"/>
  <c r="H269" i="55"/>
  <c r="B269" i="55" s="1"/>
  <c r="N267" i="55"/>
  <c r="R267" i="55"/>
  <c r="V267" i="55"/>
  <c r="AA267" i="55"/>
  <c r="AH267" i="55"/>
  <c r="AK267" i="55"/>
  <c r="H292" i="55"/>
  <c r="B292" i="55" s="1"/>
  <c r="J296" i="55"/>
  <c r="H296" i="55" s="1"/>
  <c r="B296" i="55" s="1"/>
  <c r="H297" i="55"/>
  <c r="B297" i="55" s="1"/>
  <c r="H314" i="55"/>
  <c r="B314" i="55" s="1"/>
  <c r="H337" i="55"/>
  <c r="B337" i="55" s="1"/>
  <c r="L355" i="55"/>
  <c r="P355" i="55"/>
  <c r="U355" i="55"/>
  <c r="W355" i="55"/>
  <c r="AB355" i="55"/>
  <c r="AJ355" i="55"/>
  <c r="AN355" i="55"/>
  <c r="AL355" i="55"/>
  <c r="AV355" i="55"/>
  <c r="AY355" i="55"/>
  <c r="AZ355" i="55"/>
  <c r="BN355" i="55"/>
  <c r="BL355" i="55"/>
  <c r="BU355" i="55"/>
  <c r="BZ355" i="55"/>
  <c r="X353" i="55"/>
  <c r="AD353" i="55"/>
  <c r="AR353" i="55"/>
  <c r="AM353" i="55"/>
  <c r="AQ353" i="55"/>
  <c r="L388" i="55"/>
  <c r="P388" i="55"/>
  <c r="U388" i="55"/>
  <c r="W388" i="55"/>
  <c r="AB388" i="55"/>
  <c r="AJ388" i="55"/>
  <c r="AN388" i="55"/>
  <c r="H435" i="55"/>
  <c r="B435" i="55" s="1"/>
  <c r="O446" i="55"/>
  <c r="X446" i="55"/>
  <c r="AD446" i="55"/>
  <c r="AE446" i="55"/>
  <c r="AR446" i="55"/>
  <c r="AM446" i="55"/>
  <c r="AQ446" i="55"/>
  <c r="AW446" i="55"/>
  <c r="AT446" i="55"/>
  <c r="BC446" i="55"/>
  <c r="BM446" i="55"/>
  <c r="BK446" i="55"/>
  <c r="BP446" i="55"/>
  <c r="BR446" i="55"/>
  <c r="BY446" i="55"/>
  <c r="J459" i="55"/>
  <c r="H460" i="55"/>
  <c r="B460" i="55" s="1"/>
  <c r="J473" i="55"/>
  <c r="H474" i="55"/>
  <c r="B474" i="55" s="1"/>
  <c r="L492" i="55"/>
  <c r="P492" i="55"/>
  <c r="U492" i="55"/>
  <c r="W492" i="55"/>
  <c r="AB492" i="55"/>
  <c r="AJ492" i="55"/>
  <c r="AN492" i="55"/>
  <c r="AL492" i="55"/>
  <c r="AV492" i="55"/>
  <c r="AY492" i="55"/>
  <c r="AZ492" i="55"/>
  <c r="BN492" i="55"/>
  <c r="BL492" i="55"/>
  <c r="BS492" i="55"/>
  <c r="BU492" i="55"/>
  <c r="BZ492" i="55"/>
  <c r="AF515" i="55"/>
  <c r="AO515" i="55"/>
  <c r="AS515" i="55"/>
  <c r="BE515" i="55"/>
  <c r="BA515" i="55"/>
  <c r="BF515" i="55"/>
  <c r="BG515" i="55"/>
  <c r="BO515" i="55"/>
  <c r="BT515" i="55"/>
  <c r="BV515" i="55"/>
  <c r="CA515" i="55"/>
  <c r="H539" i="55"/>
  <c r="B539" i="55" s="1"/>
  <c r="K10" i="55"/>
  <c r="O10" i="55"/>
  <c r="T10" i="55"/>
  <c r="X10" i="55"/>
  <c r="AD10" i="55"/>
  <c r="AE10" i="55"/>
  <c r="AR10" i="55"/>
  <c r="AM10" i="55"/>
  <c r="AQ10" i="55"/>
  <c r="AW10" i="55"/>
  <c r="AT10" i="55"/>
  <c r="BC10" i="55"/>
  <c r="BM10" i="55"/>
  <c r="BK10" i="55"/>
  <c r="BP10" i="55"/>
  <c r="BR10" i="55"/>
  <c r="BY10" i="55"/>
  <c r="L326" i="55"/>
  <c r="P326" i="55"/>
  <c r="U326" i="55"/>
  <c r="W326" i="55"/>
  <c r="AB326" i="55"/>
  <c r="AG326" i="55"/>
  <c r="AJ326" i="55"/>
  <c r="AN326" i="55"/>
  <c r="AL326" i="55"/>
  <c r="AV326" i="55"/>
  <c r="AY326" i="55"/>
  <c r="AZ326" i="55"/>
  <c r="BN326" i="55"/>
  <c r="BL326" i="55"/>
  <c r="I10" i="55"/>
  <c r="D490" i="55"/>
  <c r="BJ515" i="55"/>
  <c r="BF10" i="55"/>
  <c r="J87" i="55"/>
  <c r="R87" i="55"/>
  <c r="V87" i="55"/>
  <c r="Z87" i="55"/>
  <c r="AK87" i="55"/>
  <c r="AP87" i="55"/>
  <c r="BI87" i="55"/>
  <c r="BH87" i="55"/>
  <c r="AU101" i="55"/>
  <c r="AX101" i="55"/>
  <c r="BB101" i="55"/>
  <c r="BI101" i="55"/>
  <c r="BH101" i="55"/>
  <c r="BJ101" i="55"/>
  <c r="BQ101" i="55"/>
  <c r="BW101" i="55"/>
  <c r="BS122" i="55"/>
  <c r="Z313" i="55"/>
  <c r="AP313" i="55"/>
  <c r="AU313" i="55"/>
  <c r="M378" i="55"/>
  <c r="Q378" i="55"/>
  <c r="AQ101" i="55"/>
  <c r="J288" i="55"/>
  <c r="AH288" i="55"/>
  <c r="AP288" i="55"/>
  <c r="AK420" i="55"/>
  <c r="AX420" i="55"/>
  <c r="BB420" i="55"/>
  <c r="BI420" i="55"/>
  <c r="BH420" i="55"/>
  <c r="BJ420" i="55"/>
  <c r="BQ420" i="55"/>
  <c r="C489" i="55"/>
  <c r="BJ132" i="55"/>
  <c r="AU288" i="55"/>
  <c r="I313" i="55"/>
  <c r="M313" i="55"/>
  <c r="Q313" i="55"/>
  <c r="S313" i="55"/>
  <c r="Y313" i="55"/>
  <c r="AC313" i="55"/>
  <c r="AI313" i="55"/>
  <c r="AF313" i="55"/>
  <c r="AO313" i="55"/>
  <c r="AS313" i="55"/>
  <c r="BE313" i="55"/>
  <c r="BA313" i="55"/>
  <c r="BF313" i="55"/>
  <c r="BG313" i="55"/>
  <c r="BO313" i="55"/>
  <c r="BT313" i="55"/>
  <c r="BV313" i="55"/>
  <c r="CA313" i="55"/>
  <c r="Z326" i="55"/>
  <c r="AP326" i="55"/>
  <c r="L420" i="55"/>
  <c r="P420" i="55"/>
  <c r="C490" i="55"/>
  <c r="G490" i="55"/>
  <c r="AU132" i="55"/>
  <c r="E264" i="55"/>
  <c r="F490" i="55"/>
  <c r="K490" i="55"/>
  <c r="O490" i="55"/>
  <c r="T490" i="55"/>
  <c r="X490" i="55"/>
  <c r="AD490" i="55"/>
  <c r="AR490" i="55"/>
  <c r="AM490" i="55"/>
  <c r="AQ490" i="55"/>
  <c r="AW490" i="55"/>
  <c r="AT490" i="55"/>
  <c r="BC490" i="55"/>
  <c r="BM490" i="55"/>
  <c r="BK490" i="55"/>
  <c r="BR490" i="55"/>
  <c r="AW101" i="55"/>
  <c r="AT101" i="55"/>
  <c r="E142" i="55"/>
  <c r="Z142" i="55"/>
  <c r="AP142" i="55"/>
  <c r="AU142" i="55"/>
  <c r="BI142" i="55"/>
  <c r="BZ265" i="55"/>
  <c r="O132" i="55"/>
  <c r="T132" i="55"/>
  <c r="X132" i="55"/>
  <c r="AD132" i="55"/>
  <c r="AE132" i="55"/>
  <c r="AR132" i="55"/>
  <c r="AM132" i="55"/>
  <c r="AQ132" i="55"/>
  <c r="AW132" i="55"/>
  <c r="AT132" i="55"/>
  <c r="L142" i="55"/>
  <c r="P142" i="55"/>
  <c r="U142" i="55"/>
  <c r="W142" i="55"/>
  <c r="AB142" i="55"/>
  <c r="AJ142" i="55"/>
  <c r="AN142" i="55"/>
  <c r="AL142" i="55"/>
  <c r="AV142" i="55"/>
  <c r="AY142" i="55"/>
  <c r="AZ142" i="55"/>
  <c r="BN142" i="55"/>
  <c r="BL142" i="55"/>
  <c r="BS142" i="55"/>
  <c r="BU142" i="55"/>
  <c r="BZ142" i="55"/>
  <c r="K313" i="55"/>
  <c r="O313" i="55"/>
  <c r="T313" i="55"/>
  <c r="X313" i="55"/>
  <c r="AD313" i="55"/>
  <c r="AE313" i="55"/>
  <c r="AR313" i="55"/>
  <c r="AM313" i="55"/>
  <c r="AQ313" i="55"/>
  <c r="AW313" i="55"/>
  <c r="AT313" i="55"/>
  <c r="BC313" i="55"/>
  <c r="BM313" i="55"/>
  <c r="BK313" i="55"/>
  <c r="BP313" i="55"/>
  <c r="BR313" i="55"/>
  <c r="BY313" i="55"/>
  <c r="M10" i="55"/>
  <c r="AI10" i="55"/>
  <c r="Q10" i="55"/>
  <c r="S10" i="55"/>
  <c r="Y10" i="55"/>
  <c r="AC10" i="55"/>
  <c r="AF10" i="55"/>
  <c r="AO10" i="55"/>
  <c r="BE10" i="55"/>
  <c r="BA10" i="55"/>
  <c r="BG10" i="55"/>
  <c r="BO10" i="55"/>
  <c r="BT10" i="55"/>
  <c r="BV10" i="55"/>
  <c r="CA10" i="55"/>
  <c r="BF132" i="55"/>
  <c r="BT132" i="55"/>
  <c r="CA132" i="55"/>
  <c r="J142" i="55"/>
  <c r="N142" i="55"/>
  <c r="R142" i="55"/>
  <c r="V142" i="55"/>
  <c r="AA142" i="55"/>
  <c r="AH142" i="55"/>
  <c r="AK142" i="55"/>
  <c r="AX142" i="55"/>
  <c r="BB142" i="55"/>
  <c r="BH142" i="55"/>
  <c r="BJ142" i="55"/>
  <c r="BQ142" i="55"/>
  <c r="BW142" i="55"/>
  <c r="BS288" i="55"/>
  <c r="AS76" i="55"/>
  <c r="AS10" i="55"/>
  <c r="N10" i="55"/>
  <c r="R10" i="55"/>
  <c r="V10" i="55"/>
  <c r="AA10" i="55"/>
  <c r="AH10" i="55"/>
  <c r="AK10" i="55"/>
  <c r="AX10" i="55"/>
  <c r="BB10" i="55"/>
  <c r="BH10" i="55"/>
  <c r="BJ10" i="55"/>
  <c r="BQ10" i="55"/>
  <c r="BW10" i="55"/>
  <c r="AJ8" i="55"/>
  <c r="BL8" i="55"/>
  <c r="BQ8" i="55"/>
  <c r="BW8" i="55"/>
  <c r="BL65" i="55"/>
  <c r="J313" i="55"/>
  <c r="N313" i="55"/>
  <c r="R313" i="55"/>
  <c r="V313" i="55"/>
  <c r="AA313" i="55"/>
  <c r="AH313" i="55"/>
  <c r="AK313" i="55"/>
  <c r="AX313" i="55"/>
  <c r="BV420" i="55"/>
  <c r="G7" i="55"/>
  <c r="G10" i="55"/>
  <c r="T99" i="55"/>
  <c r="D7" i="55"/>
  <c r="D10" i="55"/>
  <c r="Y8" i="55"/>
  <c r="AI8" i="55"/>
  <c r="AO8" i="55"/>
  <c r="BE8" i="55"/>
  <c r="BR65" i="55"/>
  <c r="BG76" i="55"/>
  <c r="AU87" i="55"/>
  <c r="BV101" i="55"/>
  <c r="BC101" i="55"/>
  <c r="BM101" i="55"/>
  <c r="BK101" i="55"/>
  <c r="BP101" i="55"/>
  <c r="BR101" i="55"/>
  <c r="BY101" i="55"/>
  <c r="BU122" i="55"/>
  <c r="BZ122" i="55"/>
  <c r="D142" i="55"/>
  <c r="I142" i="55"/>
  <c r="M142" i="55"/>
  <c r="Q142" i="55"/>
  <c r="S142" i="55"/>
  <c r="Y142" i="55"/>
  <c r="AC142" i="55"/>
  <c r="AI142" i="55"/>
  <c r="AF142" i="55"/>
  <c r="AO142" i="55"/>
  <c r="AS142" i="55"/>
  <c r="BE142" i="55"/>
  <c r="BA142" i="55"/>
  <c r="BF142" i="55"/>
  <c r="BG142" i="55"/>
  <c r="BO142" i="55"/>
  <c r="BT142" i="55"/>
  <c r="BV142" i="55"/>
  <c r="CA142" i="55"/>
  <c r="P158" i="55"/>
  <c r="E169" i="55"/>
  <c r="Z169" i="55"/>
  <c r="AP169" i="55"/>
  <c r="AU169" i="55"/>
  <c r="BI169" i="55"/>
  <c r="BY169" i="55"/>
  <c r="BF222" i="55"/>
  <c r="BG222" i="55"/>
  <c r="BO222" i="55"/>
  <c r="BT222" i="55"/>
  <c r="BV222" i="55"/>
  <c r="CA222" i="55"/>
  <c r="Y265" i="55"/>
  <c r="AI265" i="55"/>
  <c r="AO265" i="55"/>
  <c r="BI288" i="55"/>
  <c r="BJ288" i="55"/>
  <c r="BB313" i="55"/>
  <c r="BI313" i="55"/>
  <c r="BH313" i="55"/>
  <c r="BJ313" i="55"/>
  <c r="BQ313" i="55"/>
  <c r="BW313" i="55"/>
  <c r="J326" i="55"/>
  <c r="AU353" i="55"/>
  <c r="G420" i="55"/>
  <c r="G489" i="55"/>
  <c r="T515" i="55"/>
  <c r="X515" i="55"/>
  <c r="AE515" i="55"/>
  <c r="AW515" i="55"/>
  <c r="BC515" i="55"/>
  <c r="BK515" i="55"/>
  <c r="L10" i="55"/>
  <c r="P10" i="55"/>
  <c r="U10" i="55"/>
  <c r="W10" i="55"/>
  <c r="AB10" i="55"/>
  <c r="AG10" i="55"/>
  <c r="AJ10" i="55"/>
  <c r="AN10" i="55"/>
  <c r="AL10" i="55"/>
  <c r="AV10" i="55"/>
  <c r="AY10" i="55"/>
  <c r="AZ10" i="55"/>
  <c r="BN10" i="55"/>
  <c r="BL10" i="55"/>
  <c r="BS10" i="55"/>
  <c r="BU10" i="55"/>
  <c r="BZ10" i="55"/>
  <c r="Z65" i="55"/>
  <c r="AP65" i="55"/>
  <c r="AU65" i="55"/>
  <c r="BI65" i="55"/>
  <c r="BU65" i="55"/>
  <c r="BM265" i="55"/>
  <c r="S420" i="55"/>
  <c r="Y420" i="55"/>
  <c r="AC420" i="55"/>
  <c r="AI420" i="55"/>
  <c r="AF420" i="55"/>
  <c r="AO420" i="55"/>
  <c r="AS420" i="55"/>
  <c r="BE420" i="55"/>
  <c r="BA420" i="55"/>
  <c r="BO420" i="55"/>
  <c r="BT420" i="55"/>
  <c r="CA420" i="55"/>
  <c r="C419" i="55"/>
  <c r="G419" i="55"/>
  <c r="C7" i="55"/>
  <c r="F7" i="55"/>
  <c r="F10" i="55"/>
  <c r="BC76" i="55"/>
  <c r="BM76" i="55"/>
  <c r="BK76" i="55"/>
  <c r="BP76" i="55"/>
  <c r="BR76" i="55"/>
  <c r="BY76" i="55"/>
  <c r="BG101" i="55"/>
  <c r="CA101" i="55"/>
  <c r="AS101" i="55"/>
  <c r="BE101" i="55"/>
  <c r="BA101" i="55"/>
  <c r="BF101" i="55"/>
  <c r="BO101" i="55"/>
  <c r="AS122" i="55"/>
  <c r="F142" i="55"/>
  <c r="K142" i="55"/>
  <c r="O142" i="55"/>
  <c r="T142" i="55"/>
  <c r="X142" i="55"/>
  <c r="AD142" i="55"/>
  <c r="AE142" i="55"/>
  <c r="AR142" i="55"/>
  <c r="AM142" i="55"/>
  <c r="AQ142" i="55"/>
  <c r="AW142" i="55"/>
  <c r="AT142" i="55"/>
  <c r="BC142" i="55"/>
  <c r="BM142" i="55"/>
  <c r="BK142" i="55"/>
  <c r="BP142" i="55"/>
  <c r="BR142" i="55"/>
  <c r="BY142" i="55"/>
  <c r="L169" i="55"/>
  <c r="U169" i="55"/>
  <c r="AB169" i="55"/>
  <c r="AJ169" i="55"/>
  <c r="AL169" i="55"/>
  <c r="AY169" i="55"/>
  <c r="AZ169" i="55"/>
  <c r="BN169" i="55"/>
  <c r="BL169" i="55"/>
  <c r="K222" i="55"/>
  <c r="T222" i="55"/>
  <c r="BH222" i="55"/>
  <c r="BJ222" i="55"/>
  <c r="D264" i="55"/>
  <c r="F265" i="55"/>
  <c r="L313" i="55"/>
  <c r="P313" i="55"/>
  <c r="U313" i="55"/>
  <c r="W313" i="55"/>
  <c r="AB313" i="55"/>
  <c r="AG313" i="55"/>
  <c r="AJ313" i="55"/>
  <c r="AN313" i="55"/>
  <c r="AL313" i="55"/>
  <c r="AV313" i="55"/>
  <c r="AY313" i="55"/>
  <c r="AZ313" i="55"/>
  <c r="BN313" i="55"/>
  <c r="BL313" i="55"/>
  <c r="BS313" i="55"/>
  <c r="BU313" i="55"/>
  <c r="BZ313" i="55"/>
  <c r="M326" i="55"/>
  <c r="Q326" i="55"/>
  <c r="S326" i="55"/>
  <c r="Y326" i="55"/>
  <c r="AC326" i="55"/>
  <c r="AI326" i="55"/>
  <c r="AF326" i="55"/>
  <c r="AO326" i="55"/>
  <c r="BE326" i="55"/>
  <c r="BA326" i="55"/>
  <c r="BF326" i="55"/>
  <c r="BG326" i="55"/>
  <c r="G353" i="55"/>
  <c r="BW420" i="55"/>
  <c r="BW490" i="55"/>
  <c r="Z515" i="55"/>
  <c r="AP515" i="55"/>
  <c r="AU515" i="55"/>
  <c r="BI515" i="55"/>
  <c r="AS326" i="55"/>
  <c r="BZ264" i="55"/>
  <c r="BQ265" i="55"/>
  <c r="BW265" i="55"/>
  <c r="AI288" i="55"/>
  <c r="F353" i="55"/>
  <c r="Y76" i="55"/>
  <c r="K87" i="55"/>
  <c r="O87" i="55"/>
  <c r="T87" i="55"/>
  <c r="X87" i="55"/>
  <c r="AD87" i="55"/>
  <c r="AE87" i="55"/>
  <c r="AR87" i="55"/>
  <c r="AM87" i="55"/>
  <c r="AQ87" i="55"/>
  <c r="AW87" i="55"/>
  <c r="AT87" i="55"/>
  <c r="BP87" i="55"/>
  <c r="BR87" i="55"/>
  <c r="BY87" i="55"/>
  <c r="N87" i="55"/>
  <c r="AA87" i="55"/>
  <c r="BB87" i="55"/>
  <c r="BK122" i="55"/>
  <c r="U515" i="55"/>
  <c r="BZ132" i="55"/>
  <c r="N169" i="55"/>
  <c r="M288" i="55"/>
  <c r="Q288" i="55"/>
  <c r="S288" i="55"/>
  <c r="Y288" i="55"/>
  <c r="AF288" i="55"/>
  <c r="CA288" i="55"/>
  <c r="BK265" i="55"/>
  <c r="BA419" i="55"/>
  <c r="M420" i="55"/>
  <c r="Q420" i="55"/>
  <c r="U490" i="55"/>
  <c r="W132" i="55"/>
  <c r="BS132" i="55"/>
  <c r="BU132" i="55"/>
  <c r="J169" i="55"/>
  <c r="R169" i="55"/>
  <c r="AA169" i="55"/>
  <c r="AH169" i="55"/>
  <c r="AK169" i="55"/>
  <c r="AX169" i="55"/>
  <c r="BB169" i="55"/>
  <c r="BH169" i="55"/>
  <c r="BJ169" i="55"/>
  <c r="BQ169" i="55"/>
  <c r="BW169" i="55"/>
  <c r="AN44" i="55"/>
  <c r="J65" i="55"/>
  <c r="N65" i="55"/>
  <c r="R65" i="55"/>
  <c r="V65" i="55"/>
  <c r="AA65" i="55"/>
  <c r="AH65" i="55"/>
  <c r="AK65" i="55"/>
  <c r="AX65" i="55"/>
  <c r="BB65" i="55"/>
  <c r="BH65" i="55"/>
  <c r="BJ65" i="55"/>
  <c r="BQ65" i="55"/>
  <c r="BW65" i="55"/>
  <c r="M87" i="55"/>
  <c r="Q87" i="55"/>
  <c r="S87" i="55"/>
  <c r="Y87" i="55"/>
  <c r="AC87" i="55"/>
  <c r="AI87" i="55"/>
  <c r="AF87" i="55"/>
  <c r="AO87" i="55"/>
  <c r="AS87" i="55"/>
  <c r="BE87" i="55"/>
  <c r="BA87" i="55"/>
  <c r="AZ87" i="55"/>
  <c r="BN87" i="55"/>
  <c r="BS87" i="55"/>
  <c r="J132" i="55"/>
  <c r="AK132" i="55"/>
  <c r="L201" i="55"/>
  <c r="P201" i="55"/>
  <c r="BS265" i="55"/>
  <c r="BU265" i="55"/>
  <c r="BB353" i="55"/>
  <c r="BQ353" i="55"/>
  <c r="BW353" i="55"/>
  <c r="V420" i="55"/>
  <c r="K515" i="55"/>
  <c r="O515" i="55"/>
  <c r="AD515" i="55"/>
  <c r="AR515" i="55"/>
  <c r="AM515" i="55"/>
  <c r="AT515" i="55"/>
  <c r="BM515" i="55"/>
  <c r="D353" i="55"/>
  <c r="M353" i="55"/>
  <c r="Q353" i="55"/>
  <c r="S353" i="55"/>
  <c r="Y353" i="55"/>
  <c r="AC353" i="55"/>
  <c r="AI353" i="55"/>
  <c r="AF353" i="55"/>
  <c r="AO353" i="55"/>
  <c r="X420" i="55"/>
  <c r="AD420" i="55"/>
  <c r="AE420" i="55"/>
  <c r="AR420" i="55"/>
  <c r="AM420" i="55"/>
  <c r="AQ420" i="55"/>
  <c r="AW420" i="55"/>
  <c r="AT420" i="55"/>
  <c r="BC420" i="55"/>
  <c r="BM420" i="55"/>
  <c r="BK420" i="55"/>
  <c r="J515" i="55"/>
  <c r="N515" i="55"/>
  <c r="R515" i="55"/>
  <c r="V515" i="55"/>
  <c r="AA515" i="55"/>
  <c r="AH515" i="55"/>
  <c r="AK515" i="55"/>
  <c r="AX515" i="55"/>
  <c r="BB515" i="55"/>
  <c r="BH515" i="55"/>
  <c r="BQ515" i="55"/>
  <c r="BW515" i="55"/>
  <c r="D302" i="55"/>
  <c r="E11" i="53"/>
  <c r="J11" i="53"/>
  <c r="N11" i="53"/>
  <c r="R11" i="53"/>
  <c r="T11" i="53"/>
  <c r="Z11" i="53"/>
  <c r="AD11" i="53"/>
  <c r="AJ11" i="53"/>
  <c r="AG11" i="53"/>
  <c r="AP11" i="53"/>
  <c r="AT11" i="53"/>
  <c r="BF11" i="53"/>
  <c r="BB11" i="53"/>
  <c r="BH11" i="53"/>
  <c r="BP11" i="53"/>
  <c r="BU11" i="53"/>
  <c r="BW11" i="53"/>
  <c r="CB11" i="53"/>
  <c r="U44" i="55"/>
  <c r="K55" i="55"/>
  <c r="O55" i="55"/>
  <c r="T55" i="55"/>
  <c r="X55" i="55"/>
  <c r="AD55" i="55"/>
  <c r="AE55" i="55"/>
  <c r="AR55" i="55"/>
  <c r="AM55" i="55"/>
  <c r="AQ55" i="55"/>
  <c r="AW55" i="55"/>
  <c r="AT55" i="55"/>
  <c r="BC55" i="55"/>
  <c r="BM55" i="55"/>
  <c r="BK55" i="55"/>
  <c r="BP55" i="55"/>
  <c r="BR55" i="55"/>
  <c r="BY55" i="55"/>
  <c r="K65" i="55"/>
  <c r="O65" i="55"/>
  <c r="T65" i="55"/>
  <c r="X65" i="55"/>
  <c r="AD65" i="55"/>
  <c r="AE65" i="55"/>
  <c r="AR65" i="55"/>
  <c r="AM65" i="55"/>
  <c r="AQ65" i="55"/>
  <c r="AW65" i="55"/>
  <c r="AT65" i="55"/>
  <c r="BW122" i="55"/>
  <c r="G211" i="55"/>
  <c r="AB211" i="55"/>
  <c r="AJ211" i="55"/>
  <c r="AV211" i="55"/>
  <c r="AY211" i="55"/>
  <c r="CA44" i="55"/>
  <c r="BF87" i="55"/>
  <c r="BG87" i="55"/>
  <c r="BO87" i="55"/>
  <c r="BT87" i="55"/>
  <c r="BV87" i="55"/>
  <c r="CA87" i="55"/>
  <c r="BQ211" i="55"/>
  <c r="BW211" i="55"/>
  <c r="BZ211" i="55"/>
  <c r="BE55" i="55"/>
  <c r="J76" i="55"/>
  <c r="N76" i="55"/>
  <c r="R76" i="55"/>
  <c r="V76" i="55"/>
  <c r="Z76" i="55"/>
  <c r="AA76" i="55"/>
  <c r="AH76" i="55"/>
  <c r="AK76" i="55"/>
  <c r="AP76" i="55"/>
  <c r="AU76" i="55"/>
  <c r="AX76" i="55"/>
  <c r="BB76" i="55"/>
  <c r="BQ76" i="55"/>
  <c r="BW76" i="55"/>
  <c r="AC76" i="55"/>
  <c r="AF76" i="55"/>
  <c r="BA76" i="55"/>
  <c r="BF76" i="55"/>
  <c r="AH87" i="55"/>
  <c r="AX87" i="55"/>
  <c r="BJ87" i="55"/>
  <c r="BV99" i="55"/>
  <c r="BF122" i="55"/>
  <c r="BG122" i="55"/>
  <c r="BO122" i="55"/>
  <c r="N132" i="55"/>
  <c r="R132" i="55"/>
  <c r="V132" i="55"/>
  <c r="Z132" i="55"/>
  <c r="AA132" i="55"/>
  <c r="AH132" i="55"/>
  <c r="AP132" i="55"/>
  <c r="AX132" i="55"/>
  <c r="BB132" i="55"/>
  <c r="BI132" i="55"/>
  <c r="BH132" i="55"/>
  <c r="O222" i="55"/>
  <c r="AD222" i="55"/>
  <c r="AE222" i="55"/>
  <c r="AR222" i="55"/>
  <c r="AW222" i="55"/>
  <c r="AT222" i="55"/>
  <c r="I158" i="55"/>
  <c r="Y158" i="55"/>
  <c r="AO158" i="55"/>
  <c r="N211" i="55"/>
  <c r="R211" i="55"/>
  <c r="V211" i="55"/>
  <c r="Z211" i="55"/>
  <c r="AA211" i="55"/>
  <c r="AH211" i="55"/>
  <c r="AK211" i="55"/>
  <c r="AP211" i="55"/>
  <c r="AU211" i="55"/>
  <c r="AX211" i="55"/>
  <c r="BB211" i="55"/>
  <c r="BM211" i="55"/>
  <c r="BK211" i="55"/>
  <c r="BC265" i="55"/>
  <c r="AX288" i="55"/>
  <c r="BB288" i="55"/>
  <c r="BH288" i="55"/>
  <c r="BQ288" i="55"/>
  <c r="BW288" i="55"/>
  <c r="BL288" i="55"/>
  <c r="BP326" i="55"/>
  <c r="BC353" i="55"/>
  <c r="BM353" i="55"/>
  <c r="BK353" i="55"/>
  <c r="R420" i="55"/>
  <c r="AG490" i="55"/>
  <c r="AZ490" i="55"/>
  <c r="BN490" i="55"/>
  <c r="BL490" i="55"/>
  <c r="BS490" i="55"/>
  <c r="BU490" i="55"/>
  <c r="O378" i="55"/>
  <c r="BZ353" i="55"/>
  <c r="D265" i="55"/>
  <c r="AE490" i="55"/>
  <c r="V169" i="55"/>
  <c r="BF33" i="55"/>
  <c r="BI44" i="55"/>
  <c r="BH44" i="55"/>
  <c r="BJ44" i="55"/>
  <c r="BQ44" i="55"/>
  <c r="BW44" i="55"/>
  <c r="L55" i="55"/>
  <c r="P55" i="55"/>
  <c r="U55" i="55"/>
  <c r="W55" i="55"/>
  <c r="AB55" i="55"/>
  <c r="AG55" i="55"/>
  <c r="AJ55" i="55"/>
  <c r="AN55" i="55"/>
  <c r="AL55" i="55"/>
  <c r="AV55" i="55"/>
  <c r="AY55" i="55"/>
  <c r="AZ55" i="55"/>
  <c r="BN55" i="55"/>
  <c r="BL55" i="55"/>
  <c r="L65" i="55"/>
  <c r="P65" i="55"/>
  <c r="U65" i="55"/>
  <c r="W65" i="55"/>
  <c r="AB65" i="55"/>
  <c r="AG65" i="55"/>
  <c r="AJ65" i="55"/>
  <c r="AN65" i="55"/>
  <c r="AL65" i="55"/>
  <c r="AV65" i="55"/>
  <c r="AY65" i="55"/>
  <c r="BS65" i="55"/>
  <c r="BZ65" i="55"/>
  <c r="M76" i="55"/>
  <c r="S76" i="55"/>
  <c r="AI76" i="55"/>
  <c r="AO76" i="55"/>
  <c r="BE76" i="55"/>
  <c r="BO76" i="55"/>
  <c r="P76" i="55"/>
  <c r="AG76" i="55"/>
  <c r="AN76" i="55"/>
  <c r="AL76" i="55"/>
  <c r="AZ76" i="55"/>
  <c r="BN76" i="55"/>
  <c r="BL76" i="55"/>
  <c r="BS76" i="55"/>
  <c r="BQ158" i="55"/>
  <c r="AG158" i="55"/>
  <c r="AN158" i="55"/>
  <c r="AZ158" i="55"/>
  <c r="BN158" i="55"/>
  <c r="BL158" i="55"/>
  <c r="J33" i="55"/>
  <c r="AK33" i="55"/>
  <c r="AP33" i="55"/>
  <c r="AU33" i="55"/>
  <c r="AX33" i="55"/>
  <c r="BB33" i="55"/>
  <c r="N33" i="55"/>
  <c r="R33" i="55"/>
  <c r="BC8" i="55"/>
  <c r="BM8" i="55"/>
  <c r="AF55" i="55"/>
  <c r="BT55" i="55"/>
  <c r="BV55" i="55"/>
  <c r="CA55" i="55"/>
  <c r="BG7" i="55"/>
  <c r="W8" i="55"/>
  <c r="AB8" i="55"/>
  <c r="AN8" i="55"/>
  <c r="AL8" i="55"/>
  <c r="AV8" i="55"/>
  <c r="BM98" i="55"/>
  <c r="F99" i="55"/>
  <c r="K99" i="55"/>
  <c r="X99" i="55"/>
  <c r="AD99" i="55"/>
  <c r="AE99" i="55"/>
  <c r="AR99" i="55"/>
  <c r="AM99" i="55"/>
  <c r="AQ99" i="55"/>
  <c r="AW99" i="55"/>
  <c r="Q8" i="55"/>
  <c r="P44" i="55"/>
  <c r="AB44" i="55"/>
  <c r="AV44" i="55"/>
  <c r="BC65" i="55"/>
  <c r="BM65" i="55"/>
  <c r="BK65" i="55"/>
  <c r="I65" i="55"/>
  <c r="AI65" i="55"/>
  <c r="AO65" i="55"/>
  <c r="K158" i="55"/>
  <c r="O158" i="55"/>
  <c r="T158" i="55"/>
  <c r="X158" i="55"/>
  <c r="AD158" i="55"/>
  <c r="AE158" i="55"/>
  <c r="AR158" i="55"/>
  <c r="AM158" i="55"/>
  <c r="AQ158" i="55"/>
  <c r="AW158" i="55"/>
  <c r="AT158" i="55"/>
  <c r="BC158" i="55"/>
  <c r="BM158" i="55"/>
  <c r="BK158" i="55"/>
  <c r="BT169" i="55"/>
  <c r="BV169" i="55"/>
  <c r="CA169" i="55"/>
  <c r="F201" i="55"/>
  <c r="AZ211" i="55"/>
  <c r="BN211" i="55"/>
  <c r="BL211" i="55"/>
  <c r="N222" i="55"/>
  <c r="R222" i="55"/>
  <c r="V222" i="55"/>
  <c r="Z222" i="55"/>
  <c r="AA222" i="55"/>
  <c r="AH222" i="55"/>
  <c r="AK222" i="55"/>
  <c r="AP222" i="55"/>
  <c r="AU222" i="55"/>
  <c r="AX222" i="55"/>
  <c r="BB222" i="55"/>
  <c r="BI222" i="55"/>
  <c r="R288" i="55"/>
  <c r="Z288" i="55"/>
  <c r="S264" i="55"/>
  <c r="AT99" i="55"/>
  <c r="AW288" i="55"/>
  <c r="AT288" i="55"/>
  <c r="BC288" i="55"/>
  <c r="BM288" i="55"/>
  <c r="BK288" i="55"/>
  <c r="BE288" i="55"/>
  <c r="BA288" i="55"/>
  <c r="BF288" i="55"/>
  <c r="AX353" i="55"/>
  <c r="I490" i="55"/>
  <c r="AC490" i="55"/>
  <c r="AO490" i="55"/>
  <c r="BA490" i="55"/>
  <c r="L211" i="55"/>
  <c r="U211" i="55"/>
  <c r="AL211" i="55"/>
  <c r="X222" i="55"/>
  <c r="AM222" i="55"/>
  <c r="BS264" i="55"/>
  <c r="AP473" i="55"/>
  <c r="AP419" i="55"/>
  <c r="U420" i="55"/>
  <c r="W420" i="55"/>
  <c r="AB420" i="55"/>
  <c r="AG420" i="55"/>
  <c r="AJ420" i="55"/>
  <c r="AN420" i="55"/>
  <c r="AL420" i="55"/>
  <c r="AV420" i="55"/>
  <c r="AY420" i="55"/>
  <c r="AG515" i="55"/>
  <c r="Z490" i="55"/>
  <c r="AK490" i="55"/>
  <c r="BQ490" i="55"/>
  <c r="F489" i="55"/>
  <c r="BG265" i="55"/>
  <c r="BO288" i="55"/>
  <c r="BT288" i="55"/>
  <c r="BV288" i="55"/>
  <c r="AB353" i="55"/>
  <c r="BS353" i="55"/>
  <c r="BG353" i="55"/>
  <c r="BU288" i="55"/>
  <c r="I288" i="55"/>
  <c r="AC288" i="55"/>
  <c r="AO288" i="55"/>
  <c r="N420" i="55"/>
  <c r="AF264" i="55"/>
  <c r="BG132" i="55"/>
  <c r="W76" i="55"/>
  <c r="BG65" i="55"/>
  <c r="J538" i="55"/>
  <c r="H538" i="55" s="1"/>
  <c r="E7" i="55"/>
  <c r="U33" i="55"/>
  <c r="AB33" i="55"/>
  <c r="AY33" i="55"/>
  <c r="AZ33" i="55"/>
  <c r="BL33" i="55"/>
  <c r="K44" i="55"/>
  <c r="O44" i="55"/>
  <c r="T44" i="55"/>
  <c r="X44" i="55"/>
  <c r="AD44" i="55"/>
  <c r="AE44" i="55"/>
  <c r="AR44" i="55"/>
  <c r="AM44" i="55"/>
  <c r="AQ44" i="55"/>
  <c r="AW44" i="55"/>
  <c r="AT44" i="55"/>
  <c r="BC44" i="55"/>
  <c r="BM44" i="55"/>
  <c r="BK44" i="55"/>
  <c r="J55" i="55"/>
  <c r="N55" i="55"/>
  <c r="R55" i="55"/>
  <c r="V55" i="55"/>
  <c r="Z55" i="55"/>
  <c r="AA55" i="55"/>
  <c r="AH55" i="55"/>
  <c r="F169" i="55"/>
  <c r="O169" i="55"/>
  <c r="T169" i="55"/>
  <c r="X169" i="55"/>
  <c r="AD169" i="55"/>
  <c r="AE169" i="55"/>
  <c r="AR169" i="55"/>
  <c r="AM169" i="55"/>
  <c r="AQ169" i="55"/>
  <c r="AW169" i="55"/>
  <c r="AT169" i="55"/>
  <c r="BC169" i="55"/>
  <c r="BM169" i="55"/>
  <c r="BK169" i="55"/>
  <c r="BP169" i="55"/>
  <c r="BR169" i="55"/>
  <c r="BK8" i="55"/>
  <c r="BR8" i="55"/>
  <c r="B38" i="55"/>
  <c r="P8" i="55"/>
  <c r="Y33" i="55"/>
  <c r="AI33" i="55"/>
  <c r="AO33" i="55"/>
  <c r="BE33" i="55"/>
  <c r="BW98" i="55"/>
  <c r="AB489" i="55"/>
  <c r="BR33" i="55"/>
  <c r="AL352" i="55"/>
  <c r="AZ8" i="55"/>
  <c r="AK7" i="55"/>
  <c r="U8" i="55"/>
  <c r="AG8" i="55"/>
  <c r="AY8" i="55"/>
  <c r="I33" i="55"/>
  <c r="BT44" i="55"/>
  <c r="BV44" i="55"/>
  <c r="L44" i="55"/>
  <c r="W44" i="55"/>
  <c r="AG44" i="55"/>
  <c r="AJ44" i="55"/>
  <c r="AL44" i="55"/>
  <c r="AY44" i="55"/>
  <c r="BP201" i="55"/>
  <c r="BY201" i="55"/>
  <c r="G265" i="55"/>
  <c r="L76" i="55"/>
  <c r="U76" i="55"/>
  <c r="AB76" i="55"/>
  <c r="AJ76" i="55"/>
  <c r="AV76" i="55"/>
  <c r="AY76" i="55"/>
  <c r="BU76" i="55"/>
  <c r="BZ76" i="55"/>
  <c r="Y98" i="55"/>
  <c r="AW122" i="55"/>
  <c r="BM122" i="55"/>
  <c r="C132" i="55"/>
  <c r="G132" i="55"/>
  <c r="W158" i="55"/>
  <c r="AV158" i="55"/>
  <c r="P169" i="55"/>
  <c r="W169" i="55"/>
  <c r="AG169" i="55"/>
  <c r="AN169" i="55"/>
  <c r="AV169" i="55"/>
  <c r="G201" i="55"/>
  <c r="E201" i="55"/>
  <c r="J201" i="55"/>
  <c r="O99" i="55"/>
  <c r="W201" i="55"/>
  <c r="AB201" i="55"/>
  <c r="AG201" i="55"/>
  <c r="AN201" i="55"/>
  <c r="AV201" i="55"/>
  <c r="BN201" i="55"/>
  <c r="BL201" i="55"/>
  <c r="BP211" i="55"/>
  <c r="BR211" i="55"/>
  <c r="BB302" i="55"/>
  <c r="BB264" i="55"/>
  <c r="C265" i="55"/>
  <c r="Q65" i="55"/>
  <c r="Y65" i="55"/>
  <c r="BE65" i="55"/>
  <c r="BF65" i="55"/>
  <c r="BO65" i="55"/>
  <c r="BT65" i="55"/>
  <c r="BV65" i="55"/>
  <c r="CA65" i="55"/>
  <c r="J99" i="55"/>
  <c r="N99" i="55"/>
  <c r="R99" i="55"/>
  <c r="V99" i="55"/>
  <c r="Z99" i="55"/>
  <c r="AA99" i="55"/>
  <c r="AH99" i="55"/>
  <c r="AK99" i="55"/>
  <c r="AP99" i="55"/>
  <c r="AU99" i="55"/>
  <c r="AX99" i="55"/>
  <c r="BB99" i="55"/>
  <c r="BH99" i="55"/>
  <c r="BJ99" i="55"/>
  <c r="BL122" i="55"/>
  <c r="BV132" i="55"/>
  <c r="D169" i="55"/>
  <c r="I169" i="55"/>
  <c r="M169" i="55"/>
  <c r="Q169" i="55"/>
  <c r="S169" i="55"/>
  <c r="Y169" i="55"/>
  <c r="AC169" i="55"/>
  <c r="AI169" i="55"/>
  <c r="AF169" i="55"/>
  <c r="AO169" i="55"/>
  <c r="AS169" i="55"/>
  <c r="BE169" i="55"/>
  <c r="BA169" i="55"/>
  <c r="M201" i="55"/>
  <c r="Q201" i="55"/>
  <c r="F211" i="55"/>
  <c r="O211" i="55"/>
  <c r="T211" i="55"/>
  <c r="X211" i="55"/>
  <c r="AD211" i="55"/>
  <c r="AE211" i="55"/>
  <c r="AR211" i="55"/>
  <c r="AM211" i="55"/>
  <c r="AQ211" i="55"/>
  <c r="AW211" i="55"/>
  <c r="AT211" i="55"/>
  <c r="AK55" i="55"/>
  <c r="AP55" i="55"/>
  <c r="AU55" i="55"/>
  <c r="AX55" i="55"/>
  <c r="BB55" i="55"/>
  <c r="BI55" i="55"/>
  <c r="BH55" i="55"/>
  <c r="BJ55" i="55"/>
  <c r="BQ55" i="55"/>
  <c r="BW55" i="55"/>
  <c r="S55" i="55"/>
  <c r="BA55" i="55"/>
  <c r="BL87" i="55"/>
  <c r="BS7" i="55"/>
  <c r="BU87" i="55"/>
  <c r="BZ87" i="55"/>
  <c r="AO98" i="55"/>
  <c r="Q98" i="55"/>
  <c r="BQ98" i="55"/>
  <c r="BP158" i="55"/>
  <c r="BR158" i="55"/>
  <c r="BY158" i="55"/>
  <c r="C211" i="55"/>
  <c r="P211" i="55"/>
  <c r="W211" i="55"/>
  <c r="AG211" i="55"/>
  <c r="AN211" i="55"/>
  <c r="BE264" i="55"/>
  <c r="BA264" i="55"/>
  <c r="BO264" i="55"/>
  <c r="L265" i="55"/>
  <c r="P265" i="55"/>
  <c r="AG265" i="55"/>
  <c r="AB352" i="55"/>
  <c r="E400" i="55"/>
  <c r="E352" i="55"/>
  <c r="N400" i="55"/>
  <c r="N352" i="55"/>
  <c r="Z352" i="55"/>
  <c r="Z400" i="55"/>
  <c r="AK400" i="55"/>
  <c r="AK352" i="55"/>
  <c r="BS99" i="55"/>
  <c r="BZ99" i="55"/>
  <c r="M264" i="55"/>
  <c r="AU264" i="55"/>
  <c r="L288" i="55"/>
  <c r="P288" i="55"/>
  <c r="U288" i="55"/>
  <c r="W288" i="55"/>
  <c r="AB288" i="55"/>
  <c r="AG288" i="55"/>
  <c r="AJ288" i="55"/>
  <c r="AN288" i="55"/>
  <c r="BZ288" i="55"/>
  <c r="BP302" i="55"/>
  <c r="S490" i="55"/>
  <c r="AI490" i="55"/>
  <c r="BO490" i="55"/>
  <c r="E490" i="55"/>
  <c r="BY211" i="55"/>
  <c r="BG211" i="55"/>
  <c r="N264" i="55"/>
  <c r="AS288" i="55"/>
  <c r="BG288" i="55"/>
  <c r="N288" i="55"/>
  <c r="V288" i="55"/>
  <c r="AA288" i="55"/>
  <c r="AK288" i="55"/>
  <c r="P302" i="55"/>
  <c r="U265" i="55"/>
  <c r="W265" i="55"/>
  <c r="AB265" i="55"/>
  <c r="AJ265" i="55"/>
  <c r="AN265" i="55"/>
  <c r="AK265" i="55"/>
  <c r="AB378" i="55"/>
  <c r="AJ378" i="55"/>
  <c r="AN378" i="55"/>
  <c r="AY378" i="55"/>
  <c r="AZ378" i="55"/>
  <c r="BN378" i="55"/>
  <c r="BM407" i="55"/>
  <c r="BM352" i="55"/>
  <c r="F480" i="55"/>
  <c r="F419" i="55"/>
  <c r="L222" i="55"/>
  <c r="P222" i="55"/>
  <c r="U222" i="55"/>
  <c r="W222" i="55"/>
  <c r="AB222" i="55"/>
  <c r="AG222" i="55"/>
  <c r="AJ222" i="55"/>
  <c r="AN222" i="55"/>
  <c r="AL222" i="55"/>
  <c r="AV222" i="55"/>
  <c r="AY222" i="55"/>
  <c r="BS222" i="55"/>
  <c r="BU222" i="55"/>
  <c r="BZ222" i="55"/>
  <c r="AC264" i="55"/>
  <c r="M265" i="55"/>
  <c r="Q265" i="55"/>
  <c r="AS265" i="55"/>
  <c r="BF265" i="55"/>
  <c r="BO265" i="55"/>
  <c r="K265" i="55"/>
  <c r="T288" i="55"/>
  <c r="AR288" i="55"/>
  <c r="AL265" i="55"/>
  <c r="AV265" i="55"/>
  <c r="L264" i="55"/>
  <c r="AB264" i="55"/>
  <c r="AL264" i="55"/>
  <c r="AN353" i="55"/>
  <c r="N419" i="55"/>
  <c r="K419" i="55"/>
  <c r="K418" i="55" s="1"/>
  <c r="AD419" i="55"/>
  <c r="AQ419" i="55"/>
  <c r="O420" i="55"/>
  <c r="L515" i="55"/>
  <c r="L490" i="55"/>
  <c r="P490" i="55"/>
  <c r="P515" i="55"/>
  <c r="W490" i="55"/>
  <c r="W515" i="55"/>
  <c r="AN490" i="55"/>
  <c r="AN515" i="55"/>
  <c r="AV490" i="55"/>
  <c r="AV515" i="55"/>
  <c r="AY515" i="55"/>
  <c r="AY490" i="55"/>
  <c r="BV326" i="55"/>
  <c r="S352" i="55"/>
  <c r="B421" i="55"/>
  <c r="J490" i="55"/>
  <c r="N490" i="55"/>
  <c r="R490" i="55"/>
  <c r="V490" i="55"/>
  <c r="AA490" i="55"/>
  <c r="AH490" i="55"/>
  <c r="AP490" i="55"/>
  <c r="AU490" i="55"/>
  <c r="AX490" i="55"/>
  <c r="BB490" i="55"/>
  <c r="BI490" i="55"/>
  <c r="BH490" i="55"/>
  <c r="BJ490" i="55"/>
  <c r="T489" i="55"/>
  <c r="AQ489" i="55"/>
  <c r="O326" i="55"/>
  <c r="AW326" i="55"/>
  <c r="BC326" i="55"/>
  <c r="BM326" i="55"/>
  <c r="N326" i="55"/>
  <c r="R326" i="55"/>
  <c r="V326" i="55"/>
  <c r="AA326" i="55"/>
  <c r="AH326" i="55"/>
  <c r="AK326" i="55"/>
  <c r="AX326" i="55"/>
  <c r="BB326" i="55"/>
  <c r="BP378" i="55"/>
  <c r="BR378" i="55"/>
  <c r="BY378" i="55"/>
  <c r="BZ490" i="55"/>
  <c r="BS515" i="55"/>
  <c r="BU515" i="55"/>
  <c r="BP490" i="55"/>
  <c r="BY490" i="55"/>
  <c r="CA7" i="55"/>
  <c r="O7" i="55"/>
  <c r="AE7" i="55"/>
  <c r="AW7" i="55"/>
  <c r="S8" i="55"/>
  <c r="AF8" i="55"/>
  <c r="CA99" i="55"/>
  <c r="V265" i="55"/>
  <c r="BB265" i="55"/>
  <c r="V7" i="55"/>
  <c r="AU7" i="55"/>
  <c r="BH7" i="55"/>
  <c r="D8" i="55"/>
  <c r="L33" i="55"/>
  <c r="P33" i="55"/>
  <c r="W33" i="55"/>
  <c r="AG33" i="55"/>
  <c r="AN33" i="55"/>
  <c r="AV33" i="55"/>
  <c r="M8" i="55"/>
  <c r="Q33" i="55"/>
  <c r="V33" i="55"/>
  <c r="Z33" i="55"/>
  <c r="AA33" i="55"/>
  <c r="AH33" i="55"/>
  <c r="I55" i="55"/>
  <c r="M55" i="55"/>
  <c r="Y55" i="55"/>
  <c r="AC55" i="55"/>
  <c r="AO55" i="55"/>
  <c r="AS55" i="55"/>
  <c r="BF55" i="55"/>
  <c r="BG55" i="55"/>
  <c r="BO55" i="55"/>
  <c r="BS55" i="55"/>
  <c r="BU55" i="55"/>
  <c r="BZ55" i="55"/>
  <c r="BG99" i="55"/>
  <c r="I98" i="55"/>
  <c r="V98" i="55"/>
  <c r="AK98" i="55"/>
  <c r="BK98" i="55"/>
  <c r="BC132" i="55"/>
  <c r="BC98" i="55"/>
  <c r="BS211" i="55"/>
  <c r="BF211" i="55"/>
  <c r="BO211" i="55"/>
  <c r="BU211" i="55"/>
  <c r="BT99" i="55"/>
  <c r="AA7" i="55"/>
  <c r="E8" i="55"/>
  <c r="BF7" i="55"/>
  <c r="BO7" i="55"/>
  <c r="BU7" i="55"/>
  <c r="AI11" i="53"/>
  <c r="I122" i="55"/>
  <c r="AI122" i="55"/>
  <c r="AI98" i="55"/>
  <c r="C99" i="55"/>
  <c r="U201" i="55"/>
  <c r="AJ201" i="55"/>
  <c r="AY201" i="55"/>
  <c r="AZ201" i="55"/>
  <c r="BR201" i="55"/>
  <c r="O288" i="55"/>
  <c r="O265" i="55"/>
  <c r="X288" i="55"/>
  <c r="X265" i="55"/>
  <c r="AD288" i="55"/>
  <c r="AD265" i="55"/>
  <c r="AE288" i="55"/>
  <c r="AE265" i="55"/>
  <c r="AM288" i="55"/>
  <c r="AM265" i="55"/>
  <c r="AC8" i="55"/>
  <c r="AS8" i="55"/>
  <c r="I87" i="55"/>
  <c r="BI99" i="55"/>
  <c r="BL264" i="55"/>
  <c r="N7" i="55"/>
  <c r="BB7" i="55"/>
  <c r="BZ7" i="55"/>
  <c r="I8" i="55"/>
  <c r="R7" i="55"/>
  <c r="Z7" i="55"/>
  <c r="AH7" i="55"/>
  <c r="AP7" i="55"/>
  <c r="AX7" i="55"/>
  <c r="BN8" i="55"/>
  <c r="BP8" i="55"/>
  <c r="BY8" i="55"/>
  <c r="BF99" i="55"/>
  <c r="BO99" i="55"/>
  <c r="BU99" i="55"/>
  <c r="I132" i="55"/>
  <c r="D201" i="55"/>
  <c r="D98" i="55"/>
  <c r="BM264" i="55"/>
  <c r="BW264" i="55"/>
  <c r="BA8" i="55"/>
  <c r="AZ44" i="55"/>
  <c r="BN44" i="55"/>
  <c r="BL44" i="55"/>
  <c r="BP44" i="55"/>
  <c r="BR44" i="55"/>
  <c r="BY44" i="55"/>
  <c r="I76" i="55"/>
  <c r="J102" i="55"/>
  <c r="J101" i="55" s="1"/>
  <c r="BQ122" i="55"/>
  <c r="AJ132" i="55"/>
  <c r="M158" i="55"/>
  <c r="Q158" i="55"/>
  <c r="S158" i="55"/>
  <c r="AC158" i="55"/>
  <c r="AI158" i="55"/>
  <c r="AF158" i="55"/>
  <c r="AS158" i="55"/>
  <c r="BE158" i="55"/>
  <c r="BA158" i="55"/>
  <c r="BF158" i="55"/>
  <c r="BG158" i="55"/>
  <c r="BO158" i="55"/>
  <c r="BS158" i="55"/>
  <c r="BU158" i="55"/>
  <c r="BZ158" i="55"/>
  <c r="E211" i="55"/>
  <c r="W264" i="55"/>
  <c r="AN264" i="55"/>
  <c r="AS264" i="55"/>
  <c r="BF264" i="55"/>
  <c r="BG264" i="55"/>
  <c r="BU264" i="55"/>
  <c r="AL288" i="55"/>
  <c r="AV288" i="55"/>
  <c r="AV264" i="55"/>
  <c r="AY288" i="55"/>
  <c r="AZ288" i="55"/>
  <c r="BN288" i="55"/>
  <c r="BN264" i="55"/>
  <c r="BP288" i="55"/>
  <c r="BP264" i="55"/>
  <c r="BR288" i="55"/>
  <c r="BY288" i="55"/>
  <c r="BY264" i="55"/>
  <c r="E265" i="55"/>
  <c r="E302" i="55"/>
  <c r="BB352" i="55"/>
  <c r="M44" i="55"/>
  <c r="Q44" i="55"/>
  <c r="S44" i="55"/>
  <c r="Y44" i="55"/>
  <c r="AC44" i="55"/>
  <c r="AI44" i="55"/>
  <c r="AF44" i="55"/>
  <c r="AO44" i="55"/>
  <c r="AS44" i="55"/>
  <c r="BE44" i="55"/>
  <c r="BA44" i="55"/>
  <c r="AZ7" i="55"/>
  <c r="BN7" i="55"/>
  <c r="BL7" i="55"/>
  <c r="BP7" i="55"/>
  <c r="BR7" i="55"/>
  <c r="BY7" i="55"/>
  <c r="X11" i="53"/>
  <c r="AW11" i="53"/>
  <c r="AZ99" i="55"/>
  <c r="BN99" i="55"/>
  <c r="BL99" i="55"/>
  <c r="BP99" i="55"/>
  <c r="BR99" i="55"/>
  <c r="BY99" i="55"/>
  <c r="O98" i="55"/>
  <c r="T98" i="55"/>
  <c r="AE98" i="55"/>
  <c r="AR98" i="55"/>
  <c r="AW98" i="55"/>
  <c r="AT98" i="55"/>
  <c r="AZ122" i="55"/>
  <c r="BN122" i="55"/>
  <c r="BP122" i="55"/>
  <c r="BR122" i="55"/>
  <c r="BY122" i="55"/>
  <c r="BI122" i="55"/>
  <c r="BH122" i="55"/>
  <c r="BJ122" i="55"/>
  <c r="BT122" i="55"/>
  <c r="BV122" i="55"/>
  <c r="CA122" i="55"/>
  <c r="BO132" i="55"/>
  <c r="BC99" i="55"/>
  <c r="BM99" i="55"/>
  <c r="BK99" i="55"/>
  <c r="BQ99" i="55"/>
  <c r="BW99" i="55"/>
  <c r="BW158" i="55"/>
  <c r="J158" i="55"/>
  <c r="N158" i="55"/>
  <c r="R158" i="55"/>
  <c r="V158" i="55"/>
  <c r="Z158" i="55"/>
  <c r="AA158" i="55"/>
  <c r="AH158" i="55"/>
  <c r="AK158" i="55"/>
  <c r="AP158" i="55"/>
  <c r="AU158" i="55"/>
  <c r="AX158" i="55"/>
  <c r="BB158" i="55"/>
  <c r="O201" i="55"/>
  <c r="X201" i="55"/>
  <c r="AD201" i="55"/>
  <c r="AE201" i="55"/>
  <c r="AR201" i="55"/>
  <c r="AM201" i="55"/>
  <c r="AQ201" i="55"/>
  <c r="AW201" i="55"/>
  <c r="AT201" i="55"/>
  <c r="D211" i="55"/>
  <c r="M211" i="55"/>
  <c r="Q211" i="55"/>
  <c r="S211" i="55"/>
  <c r="BC264" i="55"/>
  <c r="BK264" i="55"/>
  <c r="BQ264" i="55"/>
  <c r="AX264" i="55"/>
  <c r="J265" i="55"/>
  <c r="N265" i="55"/>
  <c r="R265" i="55"/>
  <c r="Z265" i="55"/>
  <c r="AA265" i="55"/>
  <c r="AH265" i="55"/>
  <c r="AP265" i="55"/>
  <c r="AU265" i="55"/>
  <c r="AX265" i="55"/>
  <c r="BV265" i="55"/>
  <c r="CA265" i="55"/>
  <c r="AB302" i="55"/>
  <c r="J336" i="55"/>
  <c r="R336" i="55"/>
  <c r="R264" i="55"/>
  <c r="V336" i="55"/>
  <c r="V264" i="55"/>
  <c r="Z344" i="55"/>
  <c r="Z264" i="55"/>
  <c r="AH264" i="55"/>
  <c r="AH344" i="55"/>
  <c r="AK344" i="55"/>
  <c r="AK264" i="55"/>
  <c r="AP344" i="55"/>
  <c r="AP264" i="55"/>
  <c r="I7" i="55"/>
  <c r="M7" i="55"/>
  <c r="Q7" i="55"/>
  <c r="S7" i="55"/>
  <c r="Y7" i="55"/>
  <c r="AC7" i="55"/>
  <c r="AI7" i="55"/>
  <c r="AF7" i="55"/>
  <c r="AO7" i="55"/>
  <c r="AS7" i="55"/>
  <c r="BE7" i="55"/>
  <c r="BA7" i="55"/>
  <c r="BG11" i="53"/>
  <c r="M99" i="55"/>
  <c r="Q99" i="55"/>
  <c r="S99" i="55"/>
  <c r="Y99" i="55"/>
  <c r="AC99" i="55"/>
  <c r="AI99" i="55"/>
  <c r="AF99" i="55"/>
  <c r="AO99" i="55"/>
  <c r="AS99" i="55"/>
  <c r="BE99" i="55"/>
  <c r="BA99" i="55"/>
  <c r="L122" i="55"/>
  <c r="P122" i="55"/>
  <c r="U122" i="55"/>
  <c r="AB122" i="55"/>
  <c r="AG122" i="55"/>
  <c r="AJ122" i="55"/>
  <c r="AN98" i="55"/>
  <c r="AL122" i="55"/>
  <c r="AV122" i="55"/>
  <c r="AY122" i="55"/>
  <c r="L99" i="55"/>
  <c r="P99" i="55"/>
  <c r="U99" i="55"/>
  <c r="W99" i="55"/>
  <c r="AB99" i="55"/>
  <c r="AG99" i="55"/>
  <c r="AJ99" i="55"/>
  <c r="AN99" i="55"/>
  <c r="AL99" i="55"/>
  <c r="AV99" i="55"/>
  <c r="AY99" i="55"/>
  <c r="L158" i="55"/>
  <c r="U158" i="55"/>
  <c r="AB158" i="55"/>
  <c r="AJ158" i="55"/>
  <c r="AL158" i="55"/>
  <c r="AY158" i="55"/>
  <c r="BF169" i="55"/>
  <c r="BG169" i="55"/>
  <c r="BO169" i="55"/>
  <c r="BS169" i="55"/>
  <c r="BU169" i="55"/>
  <c r="BZ169" i="55"/>
  <c r="B193" i="55"/>
  <c r="N201" i="55"/>
  <c r="R201" i="55"/>
  <c r="AZ264" i="55"/>
  <c r="BR264" i="55"/>
  <c r="T265" i="55"/>
  <c r="AR265" i="55"/>
  <c r="F326" i="55"/>
  <c r="F264" i="55"/>
  <c r="AZ222" i="55"/>
  <c r="BN222" i="55"/>
  <c r="BL222" i="55"/>
  <c r="BP222" i="55"/>
  <c r="BR222" i="55"/>
  <c r="BY222" i="55"/>
  <c r="B266" i="55"/>
  <c r="BH265" i="55"/>
  <c r="U352" i="55"/>
  <c r="D378" i="55"/>
  <c r="D352" i="55"/>
  <c r="BF378" i="55"/>
  <c r="BF352" i="55"/>
  <c r="W353" i="55"/>
  <c r="AG378" i="55"/>
  <c r="AG353" i="55"/>
  <c r="AL378" i="55"/>
  <c r="AL353" i="55"/>
  <c r="AV378" i="55"/>
  <c r="AV353" i="55"/>
  <c r="BI211" i="55"/>
  <c r="BH211" i="55"/>
  <c r="BJ211" i="55"/>
  <c r="BT211" i="55"/>
  <c r="BV211" i="55"/>
  <c r="CA211" i="55"/>
  <c r="BC222" i="55"/>
  <c r="BM222" i="55"/>
  <c r="BK222" i="55"/>
  <c r="BQ222" i="55"/>
  <c r="BW222" i="55"/>
  <c r="M222" i="55"/>
  <c r="Q222" i="55"/>
  <c r="S222" i="55"/>
  <c r="Y222" i="55"/>
  <c r="AC222" i="55"/>
  <c r="AI222" i="55"/>
  <c r="AF222" i="55"/>
  <c r="AO222" i="55"/>
  <c r="AS222" i="55"/>
  <c r="BE222" i="55"/>
  <c r="BA222" i="55"/>
  <c r="AA264" i="55"/>
  <c r="AY264" i="55"/>
  <c r="AZ265" i="55"/>
  <c r="BR265" i="55"/>
  <c r="F302" i="55"/>
  <c r="O302" i="55"/>
  <c r="I326" i="55"/>
  <c r="K326" i="55"/>
  <c r="T326" i="55"/>
  <c r="X326" i="55"/>
  <c r="AD326" i="55"/>
  <c r="AE326" i="55"/>
  <c r="AR326" i="55"/>
  <c r="AM326" i="55"/>
  <c r="AQ326" i="55"/>
  <c r="AT326" i="55"/>
  <c r="BE352" i="55"/>
  <c r="AZ302" i="55"/>
  <c r="BL302" i="55"/>
  <c r="BR302" i="55"/>
  <c r="L413" i="55"/>
  <c r="L352" i="55"/>
  <c r="AG413" i="55"/>
  <c r="AG352" i="55"/>
  <c r="AJ413" i="55"/>
  <c r="AJ352" i="55"/>
  <c r="BF302" i="55"/>
  <c r="BG302" i="55"/>
  <c r="BO302" i="55"/>
  <c r="BS302" i="55"/>
  <c r="BU302" i="55"/>
  <c r="BZ302" i="55"/>
  <c r="B308" i="55"/>
  <c r="AQ265" i="55"/>
  <c r="AW265" i="55"/>
  <c r="AT265" i="55"/>
  <c r="AY265" i="55"/>
  <c r="F352" i="55"/>
  <c r="BO353" i="55"/>
  <c r="BU419" i="55"/>
  <c r="BK326" i="55"/>
  <c r="BO326" i="55"/>
  <c r="BS326" i="55"/>
  <c r="B354" i="55"/>
  <c r="F420" i="55"/>
  <c r="BZ459" i="55"/>
  <c r="BZ419" i="55"/>
  <c r="R473" i="55"/>
  <c r="R419" i="55"/>
  <c r="V473" i="55"/>
  <c r="V419" i="55"/>
  <c r="AA473" i="55"/>
  <c r="AA419" i="55"/>
  <c r="AU473" i="55"/>
  <c r="AU419" i="55"/>
  <c r="E480" i="55"/>
  <c r="E419" i="55"/>
  <c r="BI352" i="55"/>
  <c r="BV352" i="55"/>
  <c r="U353" i="55"/>
  <c r="AJ353" i="55"/>
  <c r="AY353" i="55"/>
  <c r="AZ353" i="55"/>
  <c r="BN353" i="55"/>
  <c r="BL353" i="55"/>
  <c r="BP353" i="55"/>
  <c r="BR353" i="55"/>
  <c r="BY353" i="55"/>
  <c r="J378" i="55"/>
  <c r="AC378" i="55"/>
  <c r="AF378" i="55"/>
  <c r="AO378" i="55"/>
  <c r="AS378" i="55"/>
  <c r="BA378" i="55"/>
  <c r="BF353" i="55"/>
  <c r="BU353" i="55"/>
  <c r="I423" i="55"/>
  <c r="BF419" i="55"/>
  <c r="BS419" i="55"/>
  <c r="B491" i="55"/>
  <c r="BI489" i="55"/>
  <c r="BT489" i="55"/>
  <c r="BV489" i="55"/>
  <c r="BK352" i="55"/>
  <c r="AD352" i="55"/>
  <c r="AQ352" i="55"/>
  <c r="AS353" i="55"/>
  <c r="BE353" i="55"/>
  <c r="BA353" i="55"/>
  <c r="F378" i="55"/>
  <c r="G378" i="55"/>
  <c r="BR352" i="55"/>
  <c r="AA353" i="55"/>
  <c r="AT353" i="55"/>
  <c r="BM489" i="55"/>
  <c r="O489" i="55"/>
  <c r="E353" i="55"/>
  <c r="AO352" i="55"/>
  <c r="O353" i="55"/>
  <c r="AE353" i="55"/>
  <c r="BG419" i="55"/>
  <c r="AK419" i="55"/>
  <c r="I480" i="55"/>
  <c r="BH489" i="55"/>
  <c r="AB515" i="55"/>
  <c r="AB490" i="55"/>
  <c r="AJ515" i="55"/>
  <c r="AJ490" i="55"/>
  <c r="AL490" i="55"/>
  <c r="AL515" i="55"/>
  <c r="BB419" i="55"/>
  <c r="Z419" i="55"/>
  <c r="AZ420" i="55"/>
  <c r="BN420" i="55"/>
  <c r="BL420" i="55"/>
  <c r="BP420" i="55"/>
  <c r="BR420" i="55"/>
  <c r="BY420" i="55"/>
  <c r="BS420" i="55"/>
  <c r="AI515" i="55"/>
  <c r="BI419" i="55"/>
  <c r="AZ515" i="55"/>
  <c r="BN515" i="55"/>
  <c r="BL515" i="55"/>
  <c r="BP515" i="55"/>
  <c r="BR515" i="55"/>
  <c r="BY515" i="55"/>
  <c r="BL489" i="55"/>
  <c r="BV419" i="55"/>
  <c r="J420" i="55"/>
  <c r="BZ515" i="55"/>
  <c r="AI489" i="55"/>
  <c r="B531" i="55"/>
  <c r="BF490" i="55"/>
  <c r="W98" i="55"/>
  <c r="AE489" i="55"/>
  <c r="B100" i="55"/>
  <c r="T7" i="55"/>
  <c r="AD7" i="55"/>
  <c r="AM7" i="55"/>
  <c r="AT7" i="55"/>
  <c r="BI7" i="55"/>
  <c r="BJ7" i="55"/>
  <c r="BV7" i="55"/>
  <c r="AS98" i="55"/>
  <c r="BE98" i="55"/>
  <c r="BA98" i="55"/>
  <c r="AZ98" i="55"/>
  <c r="BN98" i="55"/>
  <c r="BL98" i="55"/>
  <c r="BP98" i="55"/>
  <c r="BR98" i="55"/>
  <c r="BY98" i="55"/>
  <c r="K7" i="55"/>
  <c r="X7" i="55"/>
  <c r="AR7" i="55"/>
  <c r="AQ7" i="55"/>
  <c r="BT7" i="55"/>
  <c r="U7" i="55"/>
  <c r="G169" i="55"/>
  <c r="G98" i="55"/>
  <c r="L8" i="55"/>
  <c r="AG7" i="55"/>
  <c r="J8" i="55"/>
  <c r="R8" i="55"/>
  <c r="Z8" i="55"/>
  <c r="AH8" i="55"/>
  <c r="AP8" i="55"/>
  <c r="AX8" i="55"/>
  <c r="BF8" i="55"/>
  <c r="BO8" i="55"/>
  <c r="BS8" i="55"/>
  <c r="BZ8" i="55"/>
  <c r="AF33" i="55"/>
  <c r="BA33" i="55"/>
  <c r="BP33" i="55"/>
  <c r="C55" i="55"/>
  <c r="D87" i="55"/>
  <c r="L98" i="55"/>
  <c r="U98" i="55"/>
  <c r="AB98" i="55"/>
  <c r="AJ98" i="55"/>
  <c r="AL98" i="55"/>
  <c r="AY98" i="55"/>
  <c r="R98" i="55"/>
  <c r="AH98" i="55"/>
  <c r="I99" i="55"/>
  <c r="W122" i="55"/>
  <c r="AN122" i="55"/>
  <c r="U132" i="55"/>
  <c r="AN132" i="55"/>
  <c r="D132" i="55"/>
  <c r="L132" i="55"/>
  <c r="P132" i="55"/>
  <c r="AB132" i="55"/>
  <c r="AG132" i="55"/>
  <c r="AL132" i="55"/>
  <c r="AV132" i="55"/>
  <c r="BM132" i="55"/>
  <c r="BK132" i="55"/>
  <c r="BW132" i="55"/>
  <c r="BI158" i="55"/>
  <c r="BI98" i="55"/>
  <c r="BH158" i="55"/>
  <c r="BH98" i="55"/>
  <c r="BJ158" i="55"/>
  <c r="BJ98" i="55"/>
  <c r="BT158" i="55"/>
  <c r="BT98" i="55"/>
  <c r="BV158" i="55"/>
  <c r="BV98" i="55"/>
  <c r="CA158" i="55"/>
  <c r="CA98" i="55"/>
  <c r="J239" i="55"/>
  <c r="I264" i="55"/>
  <c r="AE264" i="55"/>
  <c r="I265" i="55"/>
  <c r="S265" i="55"/>
  <c r="AC265" i="55"/>
  <c r="AF265" i="55"/>
  <c r="BE265" i="55"/>
  <c r="BA265" i="55"/>
  <c r="BN265" i="55"/>
  <c r="BL265" i="55"/>
  <c r="BP265" i="55"/>
  <c r="BY265" i="55"/>
  <c r="C302" i="55"/>
  <c r="C264" i="55"/>
  <c r="G302" i="55"/>
  <c r="G264" i="55"/>
  <c r="AY7" i="55"/>
  <c r="C33" i="55"/>
  <c r="C76" i="55"/>
  <c r="D99" i="55"/>
  <c r="C98" i="55"/>
  <c r="C169" i="55"/>
  <c r="B9" i="55"/>
  <c r="P7" i="55"/>
  <c r="AV7" i="55"/>
  <c r="BK7" i="55"/>
  <c r="N8" i="55"/>
  <c r="V8" i="55"/>
  <c r="AA8" i="55"/>
  <c r="AK8" i="55"/>
  <c r="AU8" i="55"/>
  <c r="BB8" i="55"/>
  <c r="BG8" i="55"/>
  <c r="BU8" i="55"/>
  <c r="S33" i="55"/>
  <c r="AC33" i="55"/>
  <c r="AS33" i="55"/>
  <c r="BN33" i="55"/>
  <c r="BY33" i="55"/>
  <c r="L7" i="55"/>
  <c r="AB7" i="55"/>
  <c r="AL7" i="55"/>
  <c r="BM7" i="55"/>
  <c r="BW7" i="55"/>
  <c r="F8" i="55"/>
  <c r="K8" i="55"/>
  <c r="O8" i="55"/>
  <c r="T8" i="55"/>
  <c r="X8" i="55"/>
  <c r="AD8" i="55"/>
  <c r="AE8" i="55"/>
  <c r="AR8" i="55"/>
  <c r="AM8" i="55"/>
  <c r="AQ8" i="55"/>
  <c r="AW8" i="55"/>
  <c r="AT8" i="55"/>
  <c r="BI8" i="55"/>
  <c r="BH8" i="55"/>
  <c r="BJ8" i="55"/>
  <c r="BT8" i="55"/>
  <c r="BV8" i="55"/>
  <c r="CA8" i="55"/>
  <c r="M65" i="55"/>
  <c r="S65" i="55"/>
  <c r="AC65" i="55"/>
  <c r="AF65" i="55"/>
  <c r="AS65" i="55"/>
  <c r="BA65" i="55"/>
  <c r="BN65" i="55"/>
  <c r="BP65" i="55"/>
  <c r="BY65" i="55"/>
  <c r="K76" i="55"/>
  <c r="O76" i="55"/>
  <c r="T76" i="55"/>
  <c r="X76" i="55"/>
  <c r="AD76" i="55"/>
  <c r="AE76" i="55"/>
  <c r="AR76" i="55"/>
  <c r="AM76" i="55"/>
  <c r="AQ76" i="55"/>
  <c r="AW76" i="55"/>
  <c r="AT76" i="55"/>
  <c r="BI76" i="55"/>
  <c r="BH76" i="55"/>
  <c r="BJ76" i="55"/>
  <c r="BT76" i="55"/>
  <c r="BV76" i="55"/>
  <c r="CA76" i="55"/>
  <c r="L87" i="55"/>
  <c r="P87" i="55"/>
  <c r="U87" i="55"/>
  <c r="W87" i="55"/>
  <c r="AB87" i="55"/>
  <c r="AG87" i="55"/>
  <c r="AJ87" i="55"/>
  <c r="AN87" i="55"/>
  <c r="AL87" i="55"/>
  <c r="AV87" i="55"/>
  <c r="AY87" i="55"/>
  <c r="BC87" i="55"/>
  <c r="BM87" i="55"/>
  <c r="BK87" i="55"/>
  <c r="BQ87" i="55"/>
  <c r="BW87" i="55"/>
  <c r="E98" i="55"/>
  <c r="M98" i="55"/>
  <c r="S98" i="55"/>
  <c r="AC98" i="55"/>
  <c r="AF98" i="55"/>
  <c r="G99" i="55"/>
  <c r="N98" i="55"/>
  <c r="AA98" i="55"/>
  <c r="E99" i="55"/>
  <c r="T122" i="55"/>
  <c r="AR122" i="55"/>
  <c r="AT122" i="55"/>
  <c r="E132" i="55"/>
  <c r="M132" i="55"/>
  <c r="Q132" i="55"/>
  <c r="S132" i="55"/>
  <c r="Y132" i="55"/>
  <c r="AC132" i="55"/>
  <c r="AI132" i="55"/>
  <c r="AF132" i="55"/>
  <c r="AO132" i="55"/>
  <c r="AS132" i="55"/>
  <c r="BE132" i="55"/>
  <c r="BA132" i="55"/>
  <c r="AZ132" i="55"/>
  <c r="BN132" i="55"/>
  <c r="BL132" i="55"/>
  <c r="BP132" i="55"/>
  <c r="BR132" i="55"/>
  <c r="BY132" i="55"/>
  <c r="AJ7" i="55"/>
  <c r="W7" i="55"/>
  <c r="AN7" i="55"/>
  <c r="BC7" i="55"/>
  <c r="BQ7" i="55"/>
  <c r="C8" i="55"/>
  <c r="G8" i="55"/>
  <c r="J44" i="55"/>
  <c r="N44" i="55"/>
  <c r="R44" i="55"/>
  <c r="V44" i="55"/>
  <c r="Z44" i="55"/>
  <c r="AA44" i="55"/>
  <c r="AH44" i="55"/>
  <c r="AK44" i="55"/>
  <c r="AP44" i="55"/>
  <c r="AU44" i="55"/>
  <c r="AX44" i="55"/>
  <c r="BB44" i="55"/>
  <c r="BF44" i="55"/>
  <c r="BG44" i="55"/>
  <c r="BO44" i="55"/>
  <c r="BS44" i="55"/>
  <c r="BU44" i="55"/>
  <c r="BZ44" i="55"/>
  <c r="P98" i="55"/>
  <c r="AG98" i="55"/>
  <c r="AV98" i="55"/>
  <c r="Z98" i="55"/>
  <c r="AP98" i="55"/>
  <c r="AU98" i="55"/>
  <c r="AX98" i="55"/>
  <c r="BB98" i="55"/>
  <c r="BF98" i="55"/>
  <c r="BG98" i="55"/>
  <c r="BO98" i="55"/>
  <c r="BS98" i="55"/>
  <c r="BU98" i="55"/>
  <c r="BZ98" i="55"/>
  <c r="K98" i="55"/>
  <c r="K122" i="55"/>
  <c r="X122" i="55"/>
  <c r="X98" i="55"/>
  <c r="AD98" i="55"/>
  <c r="AD122" i="55"/>
  <c r="AM122" i="55"/>
  <c r="AM98" i="55"/>
  <c r="AQ98" i="55"/>
  <c r="AQ122" i="55"/>
  <c r="C122" i="55"/>
  <c r="AY132" i="55"/>
  <c r="BQ132" i="55"/>
  <c r="I211" i="55"/>
  <c r="Y211" i="55"/>
  <c r="AI211" i="55"/>
  <c r="AO211" i="55"/>
  <c r="AS211" i="55"/>
  <c r="BA211" i="55"/>
  <c r="I246" i="55"/>
  <c r="J252" i="55"/>
  <c r="U264" i="55"/>
  <c r="I44" i="55"/>
  <c r="F98" i="55"/>
  <c r="C201" i="55"/>
  <c r="J211" i="55"/>
  <c r="AJ264" i="55"/>
  <c r="AO264" i="55"/>
  <c r="T264" i="55"/>
  <c r="AD264" i="55"/>
  <c r="AR264" i="55"/>
  <c r="AC211" i="55"/>
  <c r="AF211" i="55"/>
  <c r="BE211" i="55"/>
  <c r="I222" i="55"/>
  <c r="Y264" i="55"/>
  <c r="I201" i="55"/>
  <c r="J222" i="55"/>
  <c r="O264" i="55"/>
  <c r="P264" i="55"/>
  <c r="AG264" i="55"/>
  <c r="I258" i="55"/>
  <c r="X264" i="55"/>
  <c r="AM264" i="55"/>
  <c r="AQ264" i="55"/>
  <c r="AW264" i="55"/>
  <c r="AT264" i="55"/>
  <c r="BI264" i="55"/>
  <c r="BH264" i="55"/>
  <c r="BJ264" i="55"/>
  <c r="BT264" i="55"/>
  <c r="BV264" i="55"/>
  <c r="CA264" i="55"/>
  <c r="K268" i="55"/>
  <c r="K267" i="55" s="1"/>
  <c r="K288" i="55"/>
  <c r="I302" i="55"/>
  <c r="BH326" i="55"/>
  <c r="BA352" i="55"/>
  <c r="BI326" i="55"/>
  <c r="BI265" i="55"/>
  <c r="BJ326" i="55"/>
  <c r="BJ265" i="55"/>
  <c r="BT326" i="55"/>
  <c r="BT265" i="55"/>
  <c r="AP352" i="55"/>
  <c r="AV352" i="55"/>
  <c r="W352" i="55"/>
  <c r="AN352" i="55"/>
  <c r="AY352" i="55"/>
  <c r="BC352" i="55"/>
  <c r="BQ352" i="55"/>
  <c r="I353" i="55"/>
  <c r="I352" i="55"/>
  <c r="Q352" i="55"/>
  <c r="Y352" i="55"/>
  <c r="AI352" i="55"/>
  <c r="AF352" i="55"/>
  <c r="AZ352" i="55"/>
  <c r="BL352" i="55"/>
  <c r="BP352" i="55"/>
  <c r="J353" i="55"/>
  <c r="N353" i="55"/>
  <c r="R353" i="55"/>
  <c r="V353" i="55"/>
  <c r="AH353" i="55"/>
  <c r="AK353" i="55"/>
  <c r="AW353" i="55"/>
  <c r="BI353" i="55"/>
  <c r="BH353" i="55"/>
  <c r="BJ353" i="55"/>
  <c r="BT353" i="55"/>
  <c r="BV353" i="55"/>
  <c r="CA353" i="55"/>
  <c r="C400" i="55"/>
  <c r="Q264" i="55"/>
  <c r="AI264" i="55"/>
  <c r="X302" i="55"/>
  <c r="AD302" i="55"/>
  <c r="AE302" i="55"/>
  <c r="AR302" i="55"/>
  <c r="AM302" i="55"/>
  <c r="AQ302" i="55"/>
  <c r="AW302" i="55"/>
  <c r="AT302" i="55"/>
  <c r="BU352" i="55"/>
  <c r="L378" i="55"/>
  <c r="L353" i="55"/>
  <c r="P353" i="55"/>
  <c r="P378" i="55"/>
  <c r="D480" i="55"/>
  <c r="AG480" i="55"/>
  <c r="AG419" i="55"/>
  <c r="AJ480" i="55"/>
  <c r="AJ419" i="55"/>
  <c r="AY480" i="55"/>
  <c r="AY419" i="55"/>
  <c r="BK480" i="55"/>
  <c r="BK419" i="55"/>
  <c r="J302" i="55"/>
  <c r="P352" i="55"/>
  <c r="V352" i="55"/>
  <c r="C378" i="55"/>
  <c r="C353" i="55"/>
  <c r="Z353" i="55"/>
  <c r="AP353" i="55"/>
  <c r="AS419" i="55"/>
  <c r="AX419" i="55"/>
  <c r="BL419" i="55"/>
  <c r="BT419" i="55"/>
  <c r="BW326" i="55"/>
  <c r="M352" i="55"/>
  <c r="AC352" i="55"/>
  <c r="AI378" i="55"/>
  <c r="AS352" i="55"/>
  <c r="BE378" i="55"/>
  <c r="BN352" i="55"/>
  <c r="BL378" i="55"/>
  <c r="BY352" i="55"/>
  <c r="BW413" i="55"/>
  <c r="BW352" i="55"/>
  <c r="AV419" i="55"/>
  <c r="K356" i="55"/>
  <c r="O352" i="55"/>
  <c r="T352" i="55"/>
  <c r="X352" i="55"/>
  <c r="AE352" i="55"/>
  <c r="AR352" i="55"/>
  <c r="AM352" i="55"/>
  <c r="AW352" i="55"/>
  <c r="AT352" i="55"/>
  <c r="BH352" i="55"/>
  <c r="BJ352" i="55"/>
  <c r="BT352" i="55"/>
  <c r="CA352" i="55"/>
  <c r="E378" i="55"/>
  <c r="R352" i="55"/>
  <c r="AA378" i="55"/>
  <c r="AA352" i="55"/>
  <c r="AH378" i="55"/>
  <c r="AH352" i="55"/>
  <c r="AU378" i="55"/>
  <c r="AU352" i="55"/>
  <c r="AX378" i="55"/>
  <c r="AX352" i="55"/>
  <c r="BG378" i="55"/>
  <c r="BG352" i="55"/>
  <c r="BO378" i="55"/>
  <c r="BO352" i="55"/>
  <c r="BS378" i="55"/>
  <c r="BS352" i="55"/>
  <c r="BZ378" i="55"/>
  <c r="BZ352" i="55"/>
  <c r="I407" i="55"/>
  <c r="I459" i="55"/>
  <c r="M419" i="55"/>
  <c r="M459" i="55"/>
  <c r="Q459" i="55"/>
  <c r="Q419" i="55"/>
  <c r="S459" i="55"/>
  <c r="S419" i="55"/>
  <c r="Y459" i="55"/>
  <c r="Y419" i="55"/>
  <c r="AF459" i="55"/>
  <c r="AF419" i="55"/>
  <c r="AO459" i="55"/>
  <c r="AO419" i="55"/>
  <c r="AZ459" i="55"/>
  <c r="AZ419" i="55"/>
  <c r="BP419" i="55"/>
  <c r="BP459" i="55"/>
  <c r="BR459" i="55"/>
  <c r="BR419" i="55"/>
  <c r="X419" i="55"/>
  <c r="BN419" i="55"/>
  <c r="BO419" i="55"/>
  <c r="L419" i="55"/>
  <c r="P419" i="55"/>
  <c r="U419" i="55"/>
  <c r="W419" i="55"/>
  <c r="AB419" i="55"/>
  <c r="AN419" i="55"/>
  <c r="AL419" i="55"/>
  <c r="BC419" i="55"/>
  <c r="BM419" i="55"/>
  <c r="BQ419" i="55"/>
  <c r="BW419" i="55"/>
  <c r="I420" i="55"/>
  <c r="D420" i="55"/>
  <c r="C352" i="55"/>
  <c r="G352" i="55"/>
  <c r="J400" i="55"/>
  <c r="AH420" i="55"/>
  <c r="AI419" i="55"/>
  <c r="AM419" i="55"/>
  <c r="BY419" i="55"/>
  <c r="E420" i="55"/>
  <c r="Z420" i="55"/>
  <c r="AA420" i="55"/>
  <c r="AP420" i="55"/>
  <c r="AU420" i="55"/>
  <c r="BF420" i="55"/>
  <c r="BG420" i="55"/>
  <c r="BU420" i="55"/>
  <c r="BZ420" i="55"/>
  <c r="D419" i="55"/>
  <c r="K466" i="55"/>
  <c r="O466" i="55"/>
  <c r="O419" i="55"/>
  <c r="T466" i="55"/>
  <c r="T419" i="55"/>
  <c r="T418" i="55" s="1"/>
  <c r="I473" i="55"/>
  <c r="AY489" i="55"/>
  <c r="BJ489" i="55"/>
  <c r="J413" i="55"/>
  <c r="AC419" i="55"/>
  <c r="AH419" i="55"/>
  <c r="BE419" i="55"/>
  <c r="U489" i="55"/>
  <c r="AN489" i="55"/>
  <c r="AW489" i="55"/>
  <c r="AT489" i="55"/>
  <c r="CA489" i="55"/>
  <c r="D489" i="55"/>
  <c r="AR489" i="55"/>
  <c r="P489" i="55"/>
  <c r="AG489" i="55"/>
  <c r="AL489" i="55"/>
  <c r="AV489" i="55"/>
  <c r="BK489" i="55"/>
  <c r="BW489" i="55"/>
  <c r="AR419" i="55"/>
  <c r="AT419" i="55"/>
  <c r="BJ419" i="55"/>
  <c r="AJ489" i="55"/>
  <c r="X489" i="55"/>
  <c r="X488" i="55" s="1"/>
  <c r="AF489" i="55"/>
  <c r="AO489" i="55"/>
  <c r="AS489" i="55"/>
  <c r="BE489" i="55"/>
  <c r="BA489" i="55"/>
  <c r="AZ489" i="55"/>
  <c r="BN489" i="55"/>
  <c r="BP489" i="55"/>
  <c r="BR489" i="55"/>
  <c r="BY489" i="55"/>
  <c r="AE419" i="55"/>
  <c r="AW419" i="55"/>
  <c r="BH419" i="55"/>
  <c r="CA419" i="55"/>
  <c r="K489" i="55"/>
  <c r="AD489" i="55"/>
  <c r="AM489" i="55"/>
  <c r="L489" i="55"/>
  <c r="BQ489" i="55"/>
  <c r="W489" i="55"/>
  <c r="BC489" i="55"/>
  <c r="N489" i="55"/>
  <c r="R489" i="55"/>
  <c r="V489" i="55"/>
  <c r="Z489" i="55"/>
  <c r="AA489" i="55"/>
  <c r="AH489" i="55"/>
  <c r="AK489" i="55"/>
  <c r="AP489" i="55"/>
  <c r="AU489" i="55"/>
  <c r="AX489" i="55"/>
  <c r="BB489" i="55"/>
  <c r="BF489" i="55"/>
  <c r="BG489" i="55"/>
  <c r="BO489" i="55"/>
  <c r="BS489" i="55"/>
  <c r="BU489" i="55"/>
  <c r="BZ489" i="55"/>
  <c r="E538" i="55"/>
  <c r="E489" i="55"/>
  <c r="I515" i="55"/>
  <c r="I489" i="55"/>
  <c r="M515" i="55"/>
  <c r="M489" i="55"/>
  <c r="Q515" i="55"/>
  <c r="Q489" i="55"/>
  <c r="S515" i="55"/>
  <c r="S489" i="55"/>
  <c r="Y515" i="55"/>
  <c r="Y489" i="55"/>
  <c r="AC515" i="55"/>
  <c r="AC489" i="55"/>
  <c r="I546" i="55"/>
  <c r="D8" i="52"/>
  <c r="E8" i="52"/>
  <c r="F8" i="52"/>
  <c r="G8" i="52"/>
  <c r="I8" i="52"/>
  <c r="J8" i="52"/>
  <c r="K8" i="52"/>
  <c r="L8" i="52"/>
  <c r="M8" i="52"/>
  <c r="N8" i="52"/>
  <c r="O8" i="52"/>
  <c r="P8" i="52"/>
  <c r="Q8" i="52"/>
  <c r="R8" i="52"/>
  <c r="T8" i="52"/>
  <c r="U8" i="52"/>
  <c r="S8" i="52"/>
  <c r="V8" i="52"/>
  <c r="X8" i="52"/>
  <c r="W8" i="52"/>
  <c r="Y8" i="52"/>
  <c r="Z8" i="52"/>
  <c r="AD8" i="52"/>
  <c r="AB8" i="52"/>
  <c r="AC8" i="52"/>
  <c r="AA8" i="52"/>
  <c r="AE8" i="52"/>
  <c r="AG8" i="52"/>
  <c r="AI8" i="52"/>
  <c r="AH8" i="52"/>
  <c r="AR8" i="52"/>
  <c r="AJ8" i="52"/>
  <c r="AF8" i="52"/>
  <c r="AK8" i="52"/>
  <c r="AM8" i="52"/>
  <c r="AN8" i="52"/>
  <c r="AO8" i="52"/>
  <c r="AP8" i="52"/>
  <c r="AQ8" i="52"/>
  <c r="AL8" i="52"/>
  <c r="AS8" i="52"/>
  <c r="AU8" i="52"/>
  <c r="AW8" i="52"/>
  <c r="AV8" i="52"/>
  <c r="BE8" i="52"/>
  <c r="AX8" i="52"/>
  <c r="AT8" i="52"/>
  <c r="AY8" i="52"/>
  <c r="BA8" i="52"/>
  <c r="BB8" i="52"/>
  <c r="BC8" i="52"/>
  <c r="AZ8" i="52"/>
  <c r="BF8" i="52"/>
  <c r="BI8" i="52"/>
  <c r="BM8" i="52"/>
  <c r="BN8" i="52"/>
  <c r="BG8" i="52"/>
  <c r="BH8" i="52"/>
  <c r="BK8" i="52"/>
  <c r="BL8" i="52"/>
  <c r="BO8" i="52"/>
  <c r="BJ8" i="52"/>
  <c r="BP8" i="52"/>
  <c r="BS8" i="52"/>
  <c r="BT8" i="52"/>
  <c r="BQ8" i="52"/>
  <c r="BR8" i="52"/>
  <c r="BU8" i="52"/>
  <c r="BV8" i="52"/>
  <c r="BW8" i="52"/>
  <c r="BY8" i="52"/>
  <c r="BZ8" i="52"/>
  <c r="CA8" i="52"/>
  <c r="C8" i="52"/>
  <c r="Y488" i="55" l="1"/>
  <c r="Q488" i="55"/>
  <c r="BO488" i="55"/>
  <c r="CA488" i="55"/>
  <c r="AK418" i="55"/>
  <c r="BT488" i="55"/>
  <c r="BE488" i="55"/>
  <c r="AQ351" i="55"/>
  <c r="BG488" i="55"/>
  <c r="AP418" i="55"/>
  <c r="J7" i="55"/>
  <c r="J6" i="55" s="1"/>
  <c r="X351" i="55"/>
  <c r="F263" i="55"/>
  <c r="AM418" i="55"/>
  <c r="J10" i="55"/>
  <c r="H10" i="55" s="1"/>
  <c r="B10" i="55" s="1"/>
  <c r="AS488" i="55"/>
  <c r="L418" i="55"/>
  <c r="C418" i="55"/>
  <c r="C488" i="55"/>
  <c r="BJ418" i="55"/>
  <c r="T351" i="55"/>
  <c r="AR351" i="55"/>
  <c r="G488" i="55"/>
  <c r="BQ488" i="55"/>
  <c r="N6" i="55"/>
  <c r="AD351" i="55"/>
  <c r="Y6" i="55"/>
  <c r="BH418" i="55"/>
  <c r="H400" i="55"/>
  <c r="B400" i="55" s="1"/>
  <c r="AF418" i="55"/>
  <c r="S418" i="55"/>
  <c r="BV488" i="55"/>
  <c r="H246" i="55"/>
  <c r="B246" i="55" s="1"/>
  <c r="AJ351" i="55"/>
  <c r="BY488" i="55"/>
  <c r="Z351" i="55"/>
  <c r="AA263" i="55"/>
  <c r="AA418" i="55"/>
  <c r="H258" i="55"/>
  <c r="B258" i="55" s="1"/>
  <c r="H413" i="55"/>
  <c r="B413" i="55" s="1"/>
  <c r="W418" i="55"/>
  <c r="H302" i="55"/>
  <c r="B302" i="55" s="1"/>
  <c r="H44" i="55"/>
  <c r="B44" i="55" s="1"/>
  <c r="AF488" i="55"/>
  <c r="BW418" i="55"/>
  <c r="AM351" i="55"/>
  <c r="BT418" i="55"/>
  <c r="AN418" i="55"/>
  <c r="I419" i="55"/>
  <c r="H419" i="55" s="1"/>
  <c r="B419" i="55" s="1"/>
  <c r="I422" i="55"/>
  <c r="H546" i="55"/>
  <c r="B546" i="55" s="1"/>
  <c r="H252" i="55"/>
  <c r="B252" i="55" s="1"/>
  <c r="H420" i="55"/>
  <c r="H490" i="55"/>
  <c r="B490" i="55" s="1"/>
  <c r="H336" i="55"/>
  <c r="B336" i="55" s="1"/>
  <c r="H265" i="55"/>
  <c r="B265" i="55" s="1"/>
  <c r="H99" i="55"/>
  <c r="H65" i="55"/>
  <c r="B65" i="55" s="1"/>
  <c r="H515" i="55"/>
  <c r="B515" i="55" s="1"/>
  <c r="H313" i="55"/>
  <c r="B313" i="55" s="1"/>
  <c r="H87" i="55"/>
  <c r="H466" i="55"/>
  <c r="B466" i="55" s="1"/>
  <c r="H493" i="55"/>
  <c r="B493" i="55" s="1"/>
  <c r="J492" i="55"/>
  <c r="H492" i="55" s="1"/>
  <c r="B492" i="55" s="1"/>
  <c r="H356" i="55"/>
  <c r="B356" i="55" s="1"/>
  <c r="J355" i="55"/>
  <c r="H423" i="55"/>
  <c r="B423" i="55" s="1"/>
  <c r="J422" i="55"/>
  <c r="K355" i="55"/>
  <c r="H353" i="55"/>
  <c r="B353" i="55" s="1"/>
  <c r="H55" i="55"/>
  <c r="B55" i="55" s="1"/>
  <c r="H76" i="55"/>
  <c r="B76" i="55" s="1"/>
  <c r="H326" i="55"/>
  <c r="B326" i="55" s="1"/>
  <c r="H459" i="55"/>
  <c r="B459" i="55" s="1"/>
  <c r="H268" i="55"/>
  <c r="B268" i="55" s="1"/>
  <c r="J267" i="55"/>
  <c r="H267" i="55" s="1"/>
  <c r="B267" i="55" s="1"/>
  <c r="H446" i="55"/>
  <c r="B446" i="55" s="1"/>
  <c r="M488" i="55"/>
  <c r="H222" i="55"/>
  <c r="B222" i="55" s="1"/>
  <c r="H211" i="55"/>
  <c r="B211" i="55" s="1"/>
  <c r="H378" i="55"/>
  <c r="B378" i="55" s="1"/>
  <c r="H158" i="55"/>
  <c r="B158" i="55" s="1"/>
  <c r="H132" i="55"/>
  <c r="B132" i="55" s="1"/>
  <c r="H142" i="55"/>
  <c r="B142" i="55" s="1"/>
  <c r="H288" i="55"/>
  <c r="B288" i="55" s="1"/>
  <c r="H473" i="55"/>
  <c r="B473" i="55" s="1"/>
  <c r="H102" i="55"/>
  <c r="B102" i="55" s="1"/>
  <c r="H388" i="55"/>
  <c r="B388" i="55" s="1"/>
  <c r="H344" i="55"/>
  <c r="B344" i="55" s="1"/>
  <c r="H122" i="55"/>
  <c r="B122" i="55" s="1"/>
  <c r="H489" i="55"/>
  <c r="B489" i="55" s="1"/>
  <c r="H8" i="52"/>
  <c r="H239" i="55"/>
  <c r="B239" i="55" s="1"/>
  <c r="H8" i="55"/>
  <c r="B8" i="55" s="1"/>
  <c r="H169" i="55"/>
  <c r="B169" i="55" s="1"/>
  <c r="H201" i="55"/>
  <c r="B201" i="55" s="1"/>
  <c r="H33" i="55"/>
  <c r="B33" i="55" s="1"/>
  <c r="I11" i="53"/>
  <c r="H101" i="55"/>
  <c r="B101" i="55" s="1"/>
  <c r="H480" i="55"/>
  <c r="B480" i="55" s="1"/>
  <c r="H407" i="55"/>
  <c r="B407" i="55" s="1"/>
  <c r="AC418" i="55"/>
  <c r="AS418" i="55"/>
  <c r="F488" i="55"/>
  <c r="R488" i="55"/>
  <c r="AM488" i="55"/>
  <c r="BF418" i="55"/>
  <c r="G351" i="55"/>
  <c r="BB418" i="55"/>
  <c r="BW263" i="55"/>
  <c r="CA6" i="55"/>
  <c r="AQ488" i="55"/>
  <c r="BU263" i="55"/>
  <c r="BQ418" i="55"/>
  <c r="AE6" i="55"/>
  <c r="BF6" i="55"/>
  <c r="BP97" i="55"/>
  <c r="BV418" i="55"/>
  <c r="BI418" i="55"/>
  <c r="BM488" i="55"/>
  <c r="BY6" i="55"/>
  <c r="T488" i="55"/>
  <c r="D263" i="55"/>
  <c r="P97" i="55"/>
  <c r="BB6" i="55"/>
  <c r="Z488" i="55"/>
  <c r="AR418" i="55"/>
  <c r="AL418" i="55"/>
  <c r="AB418" i="55"/>
  <c r="R97" i="55"/>
  <c r="E263" i="55"/>
  <c r="BC488" i="55"/>
  <c r="BZ6" i="55"/>
  <c r="BZ263" i="55"/>
  <c r="AW418" i="55"/>
  <c r="BR488" i="55"/>
  <c r="M418" i="55"/>
  <c r="BZ97" i="55"/>
  <c r="T97" i="55"/>
  <c r="BA418" i="55"/>
  <c r="AT488" i="55"/>
  <c r="BZ351" i="55"/>
  <c r="AT351" i="55"/>
  <c r="AX418" i="55"/>
  <c r="BK418" i="55"/>
  <c r="Y351" i="55"/>
  <c r="BQ351" i="55"/>
  <c r="Y263" i="55"/>
  <c r="AE263" i="55"/>
  <c r="BT97" i="55"/>
  <c r="AO351" i="55"/>
  <c r="E351" i="55"/>
  <c r="O488" i="55"/>
  <c r="D351" i="55"/>
  <c r="BF488" i="55"/>
  <c r="AE418" i="55"/>
  <c r="BP488" i="55"/>
  <c r="BW488" i="55"/>
  <c r="AR488" i="55"/>
  <c r="P418" i="55"/>
  <c r="BY351" i="55"/>
  <c r="P263" i="55"/>
  <c r="AR97" i="55"/>
  <c r="BE418" i="55"/>
  <c r="AI418" i="55"/>
  <c r="AC488" i="55"/>
  <c r="AN488" i="55"/>
  <c r="G418" i="55"/>
  <c r="K488" i="55"/>
  <c r="CA418" i="55"/>
  <c r="AW488" i="55"/>
  <c r="BI351" i="55"/>
  <c r="BL488" i="55"/>
  <c r="R418" i="55"/>
  <c r="AH488" i="55"/>
  <c r="BN488" i="55"/>
  <c r="BC418" i="55"/>
  <c r="AG418" i="55"/>
  <c r="AO263" i="55"/>
  <c r="BI97" i="55"/>
  <c r="BK263" i="55"/>
  <c r="BM351" i="55"/>
  <c r="BZ488" i="55"/>
  <c r="N488" i="55"/>
  <c r="AD488" i="55"/>
  <c r="BK488" i="55"/>
  <c r="P488" i="55"/>
  <c r="BN351" i="55"/>
  <c r="L351" i="55"/>
  <c r="AV351" i="55"/>
  <c r="BH263" i="55"/>
  <c r="AQ263" i="55"/>
  <c r="AG97" i="55"/>
  <c r="V418" i="55"/>
  <c r="AG351" i="55"/>
  <c r="BC263" i="55"/>
  <c r="BR10" i="53"/>
  <c r="AV97" i="55"/>
  <c r="AZ263" i="55"/>
  <c r="L488" i="55"/>
  <c r="BG351" i="55"/>
  <c r="AU351" i="55"/>
  <c r="S263" i="55"/>
  <c r="BA488" i="55"/>
  <c r="AO418" i="55"/>
  <c r="Y418" i="55"/>
  <c r="Q418" i="55"/>
  <c r="BW351" i="55"/>
  <c r="AC351" i="55"/>
  <c r="AI263" i="55"/>
  <c r="J351" i="55"/>
  <c r="AM97" i="55"/>
  <c r="X97" i="55"/>
  <c r="AA97" i="55"/>
  <c r="Y10" i="53"/>
  <c r="BV97" i="55"/>
  <c r="BQ263" i="55"/>
  <c r="D6" i="55"/>
  <c r="BS263" i="55"/>
  <c r="AT418" i="55"/>
  <c r="BO418" i="55"/>
  <c r="BO351" i="55"/>
  <c r="AX351" i="55"/>
  <c r="M351" i="55"/>
  <c r="BH488" i="55"/>
  <c r="J263" i="55"/>
  <c r="BX10" i="53"/>
  <c r="BM263" i="55"/>
  <c r="AB263" i="55"/>
  <c r="AF351" i="55"/>
  <c r="N418" i="55"/>
  <c r="AP488" i="55"/>
  <c r="U488" i="55"/>
  <c r="BM418" i="55"/>
  <c r="BS351" i="55"/>
  <c r="AA351" i="55"/>
  <c r="AW351" i="55"/>
  <c r="O351" i="55"/>
  <c r="BL418" i="55"/>
  <c r="AY351" i="55"/>
  <c r="AU6" i="55"/>
  <c r="BA263" i="55"/>
  <c r="BL97" i="55"/>
  <c r="BI488" i="55"/>
  <c r="F351" i="55"/>
  <c r="BE351" i="55"/>
  <c r="AZ10" i="53"/>
  <c r="BR6" i="55"/>
  <c r="AQ418" i="55"/>
  <c r="BE263" i="55"/>
  <c r="AU488" i="55"/>
  <c r="BU488" i="55"/>
  <c r="BS488" i="55"/>
  <c r="AZ488" i="55"/>
  <c r="AJ488" i="55"/>
  <c r="AG488" i="55"/>
  <c r="BU418" i="55"/>
  <c r="X418" i="55"/>
  <c r="AV418" i="55"/>
  <c r="BP351" i="55"/>
  <c r="AI351" i="55"/>
  <c r="Q351" i="55"/>
  <c r="BU97" i="55"/>
  <c r="BS418" i="55"/>
  <c r="BK351" i="55"/>
  <c r="AL351" i="55"/>
  <c r="BB351" i="55"/>
  <c r="BB263" i="55"/>
  <c r="S351" i="55"/>
  <c r="AD418" i="55"/>
  <c r="W351" i="55"/>
  <c r="BS97" i="55"/>
  <c r="BB97" i="55"/>
  <c r="AU263" i="55"/>
  <c r="AW97" i="55"/>
  <c r="BF263" i="55"/>
  <c r="I6" i="55"/>
  <c r="AK97" i="55"/>
  <c r="BO263" i="55"/>
  <c r="M263" i="55"/>
  <c r="F418" i="55"/>
  <c r="AB351" i="55"/>
  <c r="BO97" i="55"/>
  <c r="BN10" i="53"/>
  <c r="BG263" i="55"/>
  <c r="AJ97" i="55"/>
  <c r="AI488" i="55"/>
  <c r="E488" i="55"/>
  <c r="BB488" i="55"/>
  <c r="Z418" i="55"/>
  <c r="BC351" i="55"/>
  <c r="AN351" i="55"/>
  <c r="AJ263" i="55"/>
  <c r="F97" i="55"/>
  <c r="BG97" i="55"/>
  <c r="AU10" i="53"/>
  <c r="AJ10" i="53"/>
  <c r="V263" i="55"/>
  <c r="BC97" i="55"/>
  <c r="AE97" i="55"/>
  <c r="V97" i="55"/>
  <c r="L263" i="55"/>
  <c r="G263" i="55"/>
  <c r="AS263" i="55"/>
  <c r="U10" i="53"/>
  <c r="Q263" i="55"/>
  <c r="V10" i="53"/>
  <c r="AV263" i="55"/>
  <c r="CA263" i="55"/>
  <c r="U263" i="55"/>
  <c r="AO10" i="53"/>
  <c r="AP263" i="55"/>
  <c r="AT263" i="55"/>
  <c r="X263" i="55"/>
  <c r="T263" i="55"/>
  <c r="AN263" i="55"/>
  <c r="AS10" i="53"/>
  <c r="L97" i="55"/>
  <c r="AP97" i="55"/>
  <c r="S97" i="55"/>
  <c r="AL97" i="55"/>
  <c r="Z97" i="55"/>
  <c r="BH97" i="55"/>
  <c r="BA97" i="55"/>
  <c r="BD10" i="53"/>
  <c r="K97" i="55"/>
  <c r="AF97" i="55"/>
  <c r="L10" i="53"/>
  <c r="AB97" i="55"/>
  <c r="BF97" i="55"/>
  <c r="W6" i="55"/>
  <c r="AK488" i="55"/>
  <c r="AO488" i="55"/>
  <c r="AY488" i="55"/>
  <c r="E418" i="55"/>
  <c r="BY418" i="55"/>
  <c r="BN418" i="55"/>
  <c r="CA351" i="55"/>
  <c r="AY418" i="55"/>
  <c r="BU351" i="55"/>
  <c r="AK351" i="55"/>
  <c r="N351" i="55"/>
  <c r="AM263" i="55"/>
  <c r="O263" i="55"/>
  <c r="AD263" i="55"/>
  <c r="M97" i="55"/>
  <c r="V6" i="55"/>
  <c r="AF263" i="55"/>
  <c r="BW97" i="55"/>
  <c r="AB488" i="55"/>
  <c r="AY263" i="55"/>
  <c r="AW10" i="53"/>
  <c r="AP10" i="53"/>
  <c r="Y97" i="55"/>
  <c r="AT97" i="55"/>
  <c r="BK97" i="55"/>
  <c r="N263" i="55"/>
  <c r="BQ97" i="55"/>
  <c r="AK10" i="53"/>
  <c r="AR10" i="53"/>
  <c r="AE10" i="53"/>
  <c r="BY263" i="55"/>
  <c r="H9" i="53"/>
  <c r="BR97" i="55"/>
  <c r="AZ97" i="55"/>
  <c r="AT10" i="53"/>
  <c r="BS10" i="53"/>
  <c r="BZ418" i="55"/>
  <c r="BL10" i="53"/>
  <c r="J488" i="55"/>
  <c r="O418" i="55"/>
  <c r="U418" i="55"/>
  <c r="BT351" i="55"/>
  <c r="AJ418" i="55"/>
  <c r="BL351" i="55"/>
  <c r="AQ97" i="55"/>
  <c r="AD97" i="55"/>
  <c r="AX97" i="55"/>
  <c r="AN10" i="53"/>
  <c r="AH97" i="55"/>
  <c r="R10" i="53"/>
  <c r="BP263" i="55"/>
  <c r="AL263" i="55"/>
  <c r="BG418" i="55"/>
  <c r="B538" i="55"/>
  <c r="AX488" i="55"/>
  <c r="AA488" i="55"/>
  <c r="AV488" i="55"/>
  <c r="AH418" i="55"/>
  <c r="BV351" i="55"/>
  <c r="BR351" i="55"/>
  <c r="AG263" i="55"/>
  <c r="AR263" i="55"/>
  <c r="AU97" i="55"/>
  <c r="F9" i="53"/>
  <c r="BC10" i="53"/>
  <c r="D9" i="53"/>
  <c r="CA97" i="55"/>
  <c r="BM97" i="55"/>
  <c r="AH10" i="53"/>
  <c r="Q10" i="53"/>
  <c r="AK263" i="55"/>
  <c r="R263" i="55"/>
  <c r="AX263" i="55"/>
  <c r="BA10" i="53"/>
  <c r="W263" i="55"/>
  <c r="AL9" i="53"/>
  <c r="B185" i="55"/>
  <c r="S488" i="55"/>
  <c r="N97" i="55"/>
  <c r="AC97" i="55"/>
  <c r="AC263" i="55"/>
  <c r="AY97" i="55"/>
  <c r="U97" i="55"/>
  <c r="BY97" i="55"/>
  <c r="BN97" i="55"/>
  <c r="AS97" i="55"/>
  <c r="AU9" i="53"/>
  <c r="AM10" i="53"/>
  <c r="AC10" i="53"/>
  <c r="BM9" i="53"/>
  <c r="BN263" i="55"/>
  <c r="AO97" i="55"/>
  <c r="AY9" i="53"/>
  <c r="AB9" i="53"/>
  <c r="BP9" i="53"/>
  <c r="W488" i="55"/>
  <c r="AL488" i="55"/>
  <c r="BJ488" i="55"/>
  <c r="BP418" i="55"/>
  <c r="AS351" i="55"/>
  <c r="BV10" i="53"/>
  <c r="BL263" i="55"/>
  <c r="BJ97" i="55"/>
  <c r="BR263" i="55"/>
  <c r="X10" i="53"/>
  <c r="BF10" i="53"/>
  <c r="O97" i="55"/>
  <c r="BM10" i="53"/>
  <c r="E9" i="53"/>
  <c r="BK6" i="55"/>
  <c r="BL9" i="53"/>
  <c r="BK9" i="53"/>
  <c r="AN97" i="55"/>
  <c r="BB9" i="53"/>
  <c r="BC9" i="53"/>
  <c r="AI97" i="55"/>
  <c r="M6" i="55"/>
  <c r="N10" i="53"/>
  <c r="BI9" i="53"/>
  <c r="S6" i="55"/>
  <c r="T10" i="53"/>
  <c r="P9" i="53"/>
  <c r="CB9" i="53"/>
  <c r="AU418" i="55"/>
  <c r="BA351" i="55"/>
  <c r="BV263" i="55"/>
  <c r="J98" i="55"/>
  <c r="J97" i="55" s="1"/>
  <c r="G6" i="55"/>
  <c r="H10" i="53"/>
  <c r="BC6" i="55"/>
  <c r="BD9" i="53"/>
  <c r="BU10" i="53"/>
  <c r="BM6" i="55"/>
  <c r="BN9" i="53"/>
  <c r="AB6" i="55"/>
  <c r="AC9" i="53"/>
  <c r="BG6" i="55"/>
  <c r="BH10" i="53"/>
  <c r="AA6" i="55"/>
  <c r="AB10" i="53"/>
  <c r="AY6" i="55"/>
  <c r="AZ9" i="53"/>
  <c r="B99" i="55"/>
  <c r="CA10" i="53"/>
  <c r="AX6" i="55"/>
  <c r="AY10" i="53"/>
  <c r="M10" i="53"/>
  <c r="BU9" i="53"/>
  <c r="AS9" i="53"/>
  <c r="BG10" i="53"/>
  <c r="BF9" i="53"/>
  <c r="AJ9" i="53"/>
  <c r="R9" i="53"/>
  <c r="AH263" i="55"/>
  <c r="BZ9" i="53"/>
  <c r="BO9" i="53"/>
  <c r="BA6" i="55"/>
  <c r="BB10" i="53"/>
  <c r="BP6" i="55"/>
  <c r="BQ10" i="53"/>
  <c r="AQ9" i="53"/>
  <c r="O9" i="53"/>
  <c r="AS6" i="55"/>
  <c r="BE6" i="55"/>
  <c r="AV9" i="53"/>
  <c r="Z10" i="53"/>
  <c r="AI6" i="55"/>
  <c r="BJ10" i="53"/>
  <c r="F6" i="55"/>
  <c r="G10" i="53"/>
  <c r="P6" i="55"/>
  <c r="Q9" i="53"/>
  <c r="AD6" i="55"/>
  <c r="AE9" i="53"/>
  <c r="AG9" i="53"/>
  <c r="BZ10" i="53"/>
  <c r="BR418" i="55"/>
  <c r="AZ418" i="55"/>
  <c r="AE351" i="55"/>
  <c r="V351" i="55"/>
  <c r="AZ351" i="55"/>
  <c r="D10" i="53"/>
  <c r="AJ6" i="55"/>
  <c r="AK9" i="53"/>
  <c r="B87" i="55"/>
  <c r="BK10" i="53"/>
  <c r="AW6" i="55"/>
  <c r="AX10" i="53"/>
  <c r="O6" i="55"/>
  <c r="P10" i="53"/>
  <c r="W10" i="53"/>
  <c r="AV6" i="55"/>
  <c r="AW9" i="53"/>
  <c r="BS6" i="55"/>
  <c r="BT10" i="53"/>
  <c r="AP6" i="55"/>
  <c r="AQ10" i="53"/>
  <c r="K10" i="53"/>
  <c r="U6" i="55"/>
  <c r="V9" i="53"/>
  <c r="BE97" i="55"/>
  <c r="BW9" i="53"/>
  <c r="BJ9" i="53"/>
  <c r="AN9" i="53"/>
  <c r="U9" i="53"/>
  <c r="J418" i="55"/>
  <c r="BF351" i="55"/>
  <c r="U351" i="55"/>
  <c r="AT9" i="53"/>
  <c r="AD9" i="53"/>
  <c r="N9" i="53"/>
  <c r="Z263" i="55"/>
  <c r="BS9" i="53"/>
  <c r="BA9" i="53"/>
  <c r="BN6" i="55"/>
  <c r="BO10" i="53"/>
  <c r="AI9" i="53"/>
  <c r="J10" i="53"/>
  <c r="AC6" i="55"/>
  <c r="AD10" i="53"/>
  <c r="Q97" i="55"/>
  <c r="BV9" i="53"/>
  <c r="BG9" i="53"/>
  <c r="G9" i="53"/>
  <c r="BW10" i="53"/>
  <c r="AK6" i="55"/>
  <c r="AL10" i="53"/>
  <c r="Z6" i="55"/>
  <c r="AA10" i="53"/>
  <c r="BU6" i="55"/>
  <c r="T9" i="53"/>
  <c r="AX9" i="53"/>
  <c r="B525" i="55"/>
  <c r="P351" i="55"/>
  <c r="AW263" i="55"/>
  <c r="BQ6" i="55"/>
  <c r="BR9" i="53"/>
  <c r="AN6" i="55"/>
  <c r="AO9" i="53"/>
  <c r="CB10" i="53"/>
  <c r="BH6" i="55"/>
  <c r="BI10" i="53"/>
  <c r="BW6" i="55"/>
  <c r="BX9" i="53"/>
  <c r="AL6" i="55"/>
  <c r="AM9" i="53"/>
  <c r="M9" i="53"/>
  <c r="AV10" i="53"/>
  <c r="O10" i="53"/>
  <c r="BO6" i="55"/>
  <c r="BP10" i="53"/>
  <c r="AH6" i="55"/>
  <c r="AI10" i="53"/>
  <c r="AG6" i="55"/>
  <c r="AH9" i="53"/>
  <c r="AQ6" i="55"/>
  <c r="AR9" i="53"/>
  <c r="Y9" i="53"/>
  <c r="AF10" i="53"/>
  <c r="AP9" i="53"/>
  <c r="Z9" i="53"/>
  <c r="J9" i="53"/>
  <c r="BQ9" i="53"/>
  <c r="AA9" i="53"/>
  <c r="AZ6" i="55"/>
  <c r="CA9" i="53"/>
  <c r="BL6" i="55"/>
  <c r="F10" i="53"/>
  <c r="Q6" i="55"/>
  <c r="E10" i="53"/>
  <c r="AF6" i="55"/>
  <c r="AG10" i="53"/>
  <c r="BH9" i="53"/>
  <c r="E6" i="55"/>
  <c r="BT9" i="53"/>
  <c r="AO6" i="55"/>
  <c r="R6" i="55"/>
  <c r="S10" i="53"/>
  <c r="X9" i="53"/>
  <c r="W97" i="55"/>
  <c r="S9" i="53"/>
  <c r="AF9" i="53"/>
  <c r="AE488" i="55"/>
  <c r="V488" i="55"/>
  <c r="W9" i="53"/>
  <c r="BI263" i="55"/>
  <c r="I263" i="55"/>
  <c r="D418" i="55"/>
  <c r="AH351" i="55"/>
  <c r="R351" i="55"/>
  <c r="BH351" i="55"/>
  <c r="AP351" i="55"/>
  <c r="K264" i="55"/>
  <c r="H264" i="55" s="1"/>
  <c r="BT263" i="55"/>
  <c r="E97" i="55"/>
  <c r="L6" i="55"/>
  <c r="C263" i="55"/>
  <c r="D97" i="55"/>
  <c r="G97" i="55"/>
  <c r="I97" i="55"/>
  <c r="AR6" i="55"/>
  <c r="K6" i="55"/>
  <c r="BV6" i="55"/>
  <c r="BI6" i="55"/>
  <c r="AM6" i="55"/>
  <c r="T6" i="55"/>
  <c r="I488" i="55"/>
  <c r="C351" i="55"/>
  <c r="I418" i="55"/>
  <c r="K352" i="55"/>
  <c r="K351" i="55" s="1"/>
  <c r="I351" i="55"/>
  <c r="BJ263" i="55"/>
  <c r="C97" i="55"/>
  <c r="D488" i="55"/>
  <c r="B420" i="55"/>
  <c r="BJ351" i="55"/>
  <c r="C6" i="55"/>
  <c r="BT6" i="55"/>
  <c r="X6" i="55"/>
  <c r="BJ6" i="55"/>
  <c r="AT6" i="55"/>
  <c r="AF11" i="52"/>
  <c r="AF16" i="52"/>
  <c r="AF23" i="52"/>
  <c r="AF28" i="52"/>
  <c r="AF40" i="52"/>
  <c r="AF50" i="52"/>
  <c r="AF45" i="52" s="1"/>
  <c r="AF54" i="52"/>
  <c r="AF60" i="52"/>
  <c r="AF64" i="52"/>
  <c r="AF68" i="52"/>
  <c r="AF71" i="52"/>
  <c r="AF6" i="56"/>
  <c r="AF21" i="56"/>
  <c r="AF25" i="56"/>
  <c r="AF30" i="56"/>
  <c r="AF34" i="56"/>
  <c r="AF38" i="56"/>
  <c r="AF42" i="56"/>
  <c r="B20" i="52"/>
  <c r="H7" i="55" l="1"/>
  <c r="B7" i="55" s="1"/>
  <c r="H422" i="55"/>
  <c r="B422" i="55" s="1"/>
  <c r="H98" i="55"/>
  <c r="B98" i="55" s="1"/>
  <c r="H6" i="55"/>
  <c r="B6" i="55" s="1"/>
  <c r="H352" i="55"/>
  <c r="B352" i="55" s="1"/>
  <c r="H263" i="55"/>
  <c r="B263" i="55" s="1"/>
  <c r="H418" i="55"/>
  <c r="B418" i="55" s="1"/>
  <c r="H351" i="55"/>
  <c r="B351" i="55" s="1"/>
  <c r="H488" i="55"/>
  <c r="B488" i="55" s="1"/>
  <c r="H97" i="55"/>
  <c r="B97" i="55" s="1"/>
  <c r="B264" i="55"/>
  <c r="I10" i="53"/>
  <c r="H355" i="55"/>
  <c r="B355" i="55" s="1"/>
  <c r="BC5" i="55"/>
  <c r="BZ5" i="55"/>
  <c r="Y5" i="55"/>
  <c r="X5" i="55"/>
  <c r="BV5" i="55"/>
  <c r="AG5" i="55"/>
  <c r="AB5" i="55"/>
  <c r="AF5" i="55"/>
  <c r="BL5" i="55"/>
  <c r="BE5" i="55"/>
  <c r="BO5" i="55"/>
  <c r="T5" i="55"/>
  <c r="BN5" i="55"/>
  <c r="N5" i="55"/>
  <c r="BB5" i="55"/>
  <c r="AM5" i="55"/>
  <c r="V5" i="55"/>
  <c r="AA5" i="55"/>
  <c r="G5" i="55"/>
  <c r="BF5" i="55"/>
  <c r="AT5" i="55"/>
  <c r="F5" i="55"/>
  <c r="AD5" i="55"/>
  <c r="AH5" i="55"/>
  <c r="AQ5" i="55"/>
  <c r="BQ5" i="55"/>
  <c r="AJ5" i="55"/>
  <c r="BW5" i="55"/>
  <c r="CA5" i="55"/>
  <c r="O5" i="55"/>
  <c r="L5" i="55"/>
  <c r="BS5" i="55"/>
  <c r="BK5" i="55"/>
  <c r="BU5" i="55"/>
  <c r="AK5" i="55"/>
  <c r="AU5" i="55"/>
  <c r="M5" i="55"/>
  <c r="AL5" i="55"/>
  <c r="BP5" i="55"/>
  <c r="AV5" i="55"/>
  <c r="AX5" i="55"/>
  <c r="AR5" i="55"/>
  <c r="Q5" i="55"/>
  <c r="AC5" i="55"/>
  <c r="BA5" i="55"/>
  <c r="S5" i="55"/>
  <c r="AO5" i="55"/>
  <c r="BY5" i="55"/>
  <c r="U5" i="55"/>
  <c r="AP5" i="55"/>
  <c r="AY5" i="55"/>
  <c r="BM5" i="55"/>
  <c r="AE5" i="55"/>
  <c r="BG5" i="55"/>
  <c r="J8" i="53"/>
  <c r="AS5" i="55"/>
  <c r="W5" i="55"/>
  <c r="K9" i="53"/>
  <c r="J5" i="55"/>
  <c r="BH5" i="55"/>
  <c r="AW5" i="55"/>
  <c r="P5" i="55"/>
  <c r="R5" i="55"/>
  <c r="AZ5" i="55"/>
  <c r="BR5" i="55"/>
  <c r="AI5" i="55"/>
  <c r="AN5" i="55"/>
  <c r="Z5" i="55"/>
  <c r="L9" i="53"/>
  <c r="E5" i="55"/>
  <c r="BJ5" i="55"/>
  <c r="AF15" i="52"/>
  <c r="AF27" i="52"/>
  <c r="C5" i="55"/>
  <c r="K5" i="55"/>
  <c r="I5" i="55"/>
  <c r="BT5" i="55"/>
  <c r="BI5" i="55"/>
  <c r="D5" i="55"/>
  <c r="AF5" i="56"/>
  <c r="AG12" i="53" s="1"/>
  <c r="AF59" i="52"/>
  <c r="M3" i="55" l="1"/>
  <c r="AF5" i="52"/>
  <c r="AG6" i="53" s="1"/>
  <c r="I9" i="53"/>
  <c r="H5" i="55"/>
  <c r="B5" i="55" s="1"/>
  <c r="V3" i="55"/>
  <c r="O3" i="55"/>
  <c r="BP3" i="55"/>
  <c r="R3" i="55"/>
  <c r="AS3" i="55"/>
  <c r="BF3" i="55"/>
  <c r="AE3" i="55"/>
  <c r="I3" i="55"/>
  <c r="AG8" i="53"/>
  <c r="AG7" i="53" s="1"/>
  <c r="J50" i="52"/>
  <c r="K50" i="52"/>
  <c r="K45" i="52" s="1"/>
  <c r="L50" i="52"/>
  <c r="L45" i="52" s="1"/>
  <c r="M50" i="52"/>
  <c r="M45" i="52" s="1"/>
  <c r="N50" i="52"/>
  <c r="N45" i="52" s="1"/>
  <c r="O50" i="52"/>
  <c r="O45" i="52" s="1"/>
  <c r="P50" i="52"/>
  <c r="P45" i="52" s="1"/>
  <c r="Q50" i="52"/>
  <c r="Q45" i="52" s="1"/>
  <c r="R50" i="52"/>
  <c r="R45" i="52" s="1"/>
  <c r="T50" i="52"/>
  <c r="T45" i="52" s="1"/>
  <c r="U50" i="52"/>
  <c r="U45" i="52" s="1"/>
  <c r="S50" i="52"/>
  <c r="S45" i="52" s="1"/>
  <c r="V50" i="52"/>
  <c r="V45" i="52" s="1"/>
  <c r="X50" i="52"/>
  <c r="X45" i="52" s="1"/>
  <c r="W50" i="52"/>
  <c r="W45" i="52" s="1"/>
  <c r="Y50" i="52"/>
  <c r="Y45" i="52" s="1"/>
  <c r="Z50" i="52"/>
  <c r="Z45" i="52" s="1"/>
  <c r="AD50" i="52"/>
  <c r="AD45" i="52" s="1"/>
  <c r="AB50" i="52"/>
  <c r="AB45" i="52" s="1"/>
  <c r="AC50" i="52"/>
  <c r="AC45" i="52" s="1"/>
  <c r="AA50" i="52"/>
  <c r="AA45" i="52" s="1"/>
  <c r="AE50" i="52"/>
  <c r="AE45" i="52" s="1"/>
  <c r="AG50" i="52"/>
  <c r="AG45" i="52" s="1"/>
  <c r="AI50" i="52"/>
  <c r="AI45" i="52" s="1"/>
  <c r="AH50" i="52"/>
  <c r="AH45" i="52" s="1"/>
  <c r="AR50" i="52"/>
  <c r="AR45" i="52" s="1"/>
  <c r="AJ50" i="52"/>
  <c r="AJ45" i="52" s="1"/>
  <c r="AK50" i="52"/>
  <c r="AK45" i="52" s="1"/>
  <c r="AM50" i="52"/>
  <c r="AM45" i="52" s="1"/>
  <c r="AN50" i="52"/>
  <c r="AN45" i="52" s="1"/>
  <c r="AO50" i="52"/>
  <c r="AO45" i="52" s="1"/>
  <c r="AP50" i="52"/>
  <c r="AP45" i="52" s="1"/>
  <c r="AQ50" i="52"/>
  <c r="AQ45" i="52" s="1"/>
  <c r="AL50" i="52"/>
  <c r="AL45" i="52" s="1"/>
  <c r="AS50" i="52"/>
  <c r="AS45" i="52" s="1"/>
  <c r="AU50" i="52"/>
  <c r="AU45" i="52" s="1"/>
  <c r="AW50" i="52"/>
  <c r="AW45" i="52" s="1"/>
  <c r="AV50" i="52"/>
  <c r="AV45" i="52" s="1"/>
  <c r="BE50" i="52"/>
  <c r="BE45" i="52" s="1"/>
  <c r="AX50" i="52"/>
  <c r="AX45" i="52" s="1"/>
  <c r="AT50" i="52"/>
  <c r="AT45" i="52" s="1"/>
  <c r="AY50" i="52"/>
  <c r="AY45" i="52" s="1"/>
  <c r="BA50" i="52"/>
  <c r="BA45" i="52" s="1"/>
  <c r="BB50" i="52"/>
  <c r="BB45" i="52" s="1"/>
  <c r="BC50" i="52"/>
  <c r="BC45" i="52" s="1"/>
  <c r="AZ50" i="52"/>
  <c r="AZ45" i="52" s="1"/>
  <c r="BF50" i="52"/>
  <c r="BF45" i="52" s="1"/>
  <c r="BI50" i="52"/>
  <c r="BI45" i="52" s="1"/>
  <c r="BM50" i="52"/>
  <c r="BM45" i="52" s="1"/>
  <c r="BN50" i="52"/>
  <c r="BN45" i="52" s="1"/>
  <c r="BG50" i="52"/>
  <c r="BG45" i="52" s="1"/>
  <c r="BH50" i="52"/>
  <c r="BH45" i="52" s="1"/>
  <c r="BK50" i="52"/>
  <c r="BK45" i="52" s="1"/>
  <c r="BL50" i="52"/>
  <c r="BL45" i="52" s="1"/>
  <c r="BO50" i="52"/>
  <c r="BO45" i="52" s="1"/>
  <c r="BJ50" i="52"/>
  <c r="BJ45" i="52" s="1"/>
  <c r="BP50" i="52"/>
  <c r="BP45" i="52" s="1"/>
  <c r="BS50" i="52"/>
  <c r="BS45" i="52" s="1"/>
  <c r="BT50" i="52"/>
  <c r="BT45" i="52" s="1"/>
  <c r="BQ50" i="52"/>
  <c r="BQ45" i="52" s="1"/>
  <c r="BR50" i="52"/>
  <c r="BR45" i="52" s="1"/>
  <c r="BU50" i="52"/>
  <c r="BU45" i="52" s="1"/>
  <c r="BV50" i="52"/>
  <c r="BV45" i="52" s="1"/>
  <c r="BW50" i="52"/>
  <c r="BW45" i="52" s="1"/>
  <c r="BY50" i="52"/>
  <c r="BY45" i="52" s="1"/>
  <c r="BZ50" i="52"/>
  <c r="BZ45" i="52" s="1"/>
  <c r="CA50" i="52"/>
  <c r="CA45" i="52" s="1"/>
  <c r="I50" i="52"/>
  <c r="I45" i="52" s="1"/>
  <c r="J28" i="52"/>
  <c r="K28" i="52"/>
  <c r="L28" i="52"/>
  <c r="M28" i="52"/>
  <c r="N28" i="52"/>
  <c r="O28" i="52"/>
  <c r="P28" i="52"/>
  <c r="Q28" i="52"/>
  <c r="R28" i="52"/>
  <c r="T28" i="52"/>
  <c r="U28" i="52"/>
  <c r="S28" i="52"/>
  <c r="V28" i="52"/>
  <c r="X28" i="52"/>
  <c r="W28" i="52"/>
  <c r="Y28" i="52"/>
  <c r="Z28" i="52"/>
  <c r="AD28" i="52"/>
  <c r="AB28" i="52"/>
  <c r="AC28" i="52"/>
  <c r="AA28" i="52"/>
  <c r="AE28" i="52"/>
  <c r="AG28" i="52"/>
  <c r="AI28" i="52"/>
  <c r="AH28" i="52"/>
  <c r="AR28" i="52"/>
  <c r="AJ28" i="52"/>
  <c r="AK28" i="52"/>
  <c r="AM28" i="52"/>
  <c r="AN28" i="52"/>
  <c r="AO28" i="52"/>
  <c r="AP28" i="52"/>
  <c r="AQ28" i="52"/>
  <c r="AL28" i="52"/>
  <c r="AS28" i="52"/>
  <c r="AU28" i="52"/>
  <c r="AW28" i="52"/>
  <c r="AV28" i="52"/>
  <c r="BE28" i="52"/>
  <c r="AX28" i="52"/>
  <c r="AT28" i="52"/>
  <c r="AY28" i="52"/>
  <c r="BA28" i="52"/>
  <c r="BB28" i="52"/>
  <c r="BC28" i="52"/>
  <c r="AZ28" i="52"/>
  <c r="BF28" i="52"/>
  <c r="BI28" i="52"/>
  <c r="BM28" i="52"/>
  <c r="BN28" i="52"/>
  <c r="BG28" i="52"/>
  <c r="BH28" i="52"/>
  <c r="BK28" i="52"/>
  <c r="BL28" i="52"/>
  <c r="BO28" i="52"/>
  <c r="BJ28" i="52"/>
  <c r="BP28" i="52"/>
  <c r="BS28" i="52"/>
  <c r="BT28" i="52"/>
  <c r="BQ28" i="52"/>
  <c r="BR28" i="52"/>
  <c r="BU28" i="52"/>
  <c r="BV28" i="52"/>
  <c r="BW28" i="52"/>
  <c r="BY28" i="52"/>
  <c r="BZ28" i="52"/>
  <c r="CA28" i="52"/>
  <c r="I28" i="52"/>
  <c r="B53" i="52"/>
  <c r="D40" i="52"/>
  <c r="E40" i="52"/>
  <c r="F40" i="52"/>
  <c r="F28" i="52" s="1"/>
  <c r="G40" i="52"/>
  <c r="G28" i="52" s="1"/>
  <c r="I40" i="52"/>
  <c r="J40" i="52"/>
  <c r="K40" i="52"/>
  <c r="L40" i="52"/>
  <c r="M40" i="52"/>
  <c r="N40" i="52"/>
  <c r="O40" i="52"/>
  <c r="P40" i="52"/>
  <c r="Q40" i="52"/>
  <c r="R40" i="52"/>
  <c r="T40" i="52"/>
  <c r="U40" i="52"/>
  <c r="S40" i="52"/>
  <c r="V40" i="52"/>
  <c r="X40" i="52"/>
  <c r="W40" i="52"/>
  <c r="Y40" i="52"/>
  <c r="Z40" i="52"/>
  <c r="AD40" i="52"/>
  <c r="AB40" i="52"/>
  <c r="AC40" i="52"/>
  <c r="AA40" i="52"/>
  <c r="AE40" i="52"/>
  <c r="AG40" i="52"/>
  <c r="AI40" i="52"/>
  <c r="AH40" i="52"/>
  <c r="AR40" i="52"/>
  <c r="AJ40" i="52"/>
  <c r="AK40" i="52"/>
  <c r="AM40" i="52"/>
  <c r="AN40" i="52"/>
  <c r="AO40" i="52"/>
  <c r="AP40" i="52"/>
  <c r="AQ40" i="52"/>
  <c r="AL40" i="52"/>
  <c r="AS40" i="52"/>
  <c r="AU40" i="52"/>
  <c r="AW40" i="52"/>
  <c r="AV40" i="52"/>
  <c r="BE40" i="52"/>
  <c r="AX40" i="52"/>
  <c r="AT40" i="52"/>
  <c r="AY40" i="52"/>
  <c r="BA40" i="52"/>
  <c r="BB40" i="52"/>
  <c r="BC40" i="52"/>
  <c r="AZ40" i="52"/>
  <c r="BF40" i="52"/>
  <c r="BI40" i="52"/>
  <c r="BM40" i="52"/>
  <c r="BN40" i="52"/>
  <c r="BG40" i="52"/>
  <c r="BH40" i="52"/>
  <c r="BK40" i="52"/>
  <c r="BL40" i="52"/>
  <c r="BO40" i="52"/>
  <c r="BJ40" i="52"/>
  <c r="BP40" i="52"/>
  <c r="BS40" i="52"/>
  <c r="BT40" i="52"/>
  <c r="BQ40" i="52"/>
  <c r="BR40" i="52"/>
  <c r="BU40" i="52"/>
  <c r="BV40" i="52"/>
  <c r="BW40" i="52"/>
  <c r="BY40" i="52"/>
  <c r="BZ40" i="52"/>
  <c r="CA40" i="52"/>
  <c r="C40" i="52"/>
  <c r="B69" i="52"/>
  <c r="B70" i="52"/>
  <c r="J68" i="52"/>
  <c r="K68" i="52"/>
  <c r="L68" i="52"/>
  <c r="M68" i="52"/>
  <c r="N68" i="52"/>
  <c r="O68" i="52"/>
  <c r="P68" i="52"/>
  <c r="Q68" i="52"/>
  <c r="R68" i="52"/>
  <c r="T68" i="52"/>
  <c r="U68" i="52"/>
  <c r="S68" i="52"/>
  <c r="V68" i="52"/>
  <c r="X68" i="52"/>
  <c r="W68" i="52"/>
  <c r="Y68" i="52"/>
  <c r="Z68" i="52"/>
  <c r="AD68" i="52"/>
  <c r="AB68" i="52"/>
  <c r="AC68" i="52"/>
  <c r="AA68" i="52"/>
  <c r="AE68" i="52"/>
  <c r="AG68" i="52"/>
  <c r="AI68" i="52"/>
  <c r="AH68" i="52"/>
  <c r="AR68" i="52"/>
  <c r="AJ68" i="52"/>
  <c r="AK68" i="52"/>
  <c r="AM68" i="52"/>
  <c r="AN68" i="52"/>
  <c r="AO68" i="52"/>
  <c r="AP68" i="52"/>
  <c r="AQ68" i="52"/>
  <c r="AL68" i="52"/>
  <c r="AS68" i="52"/>
  <c r="AU68" i="52"/>
  <c r="AW68" i="52"/>
  <c r="AV68" i="52"/>
  <c r="BE68" i="52"/>
  <c r="AX68" i="52"/>
  <c r="AT68" i="52"/>
  <c r="AY68" i="52"/>
  <c r="BA68" i="52"/>
  <c r="BB68" i="52"/>
  <c r="BC68" i="52"/>
  <c r="AZ68" i="52"/>
  <c r="BF68" i="52"/>
  <c r="BI68" i="52"/>
  <c r="BM68" i="52"/>
  <c r="BN68" i="52"/>
  <c r="BG68" i="52"/>
  <c r="BH68" i="52"/>
  <c r="BK68" i="52"/>
  <c r="BL68" i="52"/>
  <c r="BO68" i="52"/>
  <c r="BJ68" i="52"/>
  <c r="BP68" i="52"/>
  <c r="BS68" i="52"/>
  <c r="BT68" i="52"/>
  <c r="BQ68" i="52"/>
  <c r="BR68" i="52"/>
  <c r="BU68" i="52"/>
  <c r="BV68" i="52"/>
  <c r="BW68" i="52"/>
  <c r="BY68" i="52"/>
  <c r="BZ68" i="52"/>
  <c r="CA68" i="52"/>
  <c r="I68" i="52"/>
  <c r="B10" i="52"/>
  <c r="BI71" i="52"/>
  <c r="BI64" i="52"/>
  <c r="BI60" i="52"/>
  <c r="BI54" i="52"/>
  <c r="BI23" i="52"/>
  <c r="BI16" i="52"/>
  <c r="BI11" i="52"/>
  <c r="BI42" i="56"/>
  <c r="BI38" i="56"/>
  <c r="BI34" i="56"/>
  <c r="BI30" i="56"/>
  <c r="BI25" i="56"/>
  <c r="BI21" i="56"/>
  <c r="BI6" i="56"/>
  <c r="AG71" i="52"/>
  <c r="AG64" i="52"/>
  <c r="AG60" i="52"/>
  <c r="AG54" i="52"/>
  <c r="AG23" i="52"/>
  <c r="AG16" i="52"/>
  <c r="AG11" i="52"/>
  <c r="AU71" i="52"/>
  <c r="AU64" i="52"/>
  <c r="AU60" i="52"/>
  <c r="AU54" i="52"/>
  <c r="AU23" i="52"/>
  <c r="AU16" i="52"/>
  <c r="AU11" i="52"/>
  <c r="AU42" i="56"/>
  <c r="AU38" i="56"/>
  <c r="AU34" i="56"/>
  <c r="AU30" i="56"/>
  <c r="AU25" i="56"/>
  <c r="AU21" i="56"/>
  <c r="AU6" i="56"/>
  <c r="AG42" i="56"/>
  <c r="AG38" i="56"/>
  <c r="AG34" i="56"/>
  <c r="AG30" i="56"/>
  <c r="AG25" i="56"/>
  <c r="AG21" i="56"/>
  <c r="AG6" i="56"/>
  <c r="BG42" i="56"/>
  <c r="BG38" i="56"/>
  <c r="BG34" i="56"/>
  <c r="BG30" i="56"/>
  <c r="BG25" i="56"/>
  <c r="BG21" i="56"/>
  <c r="BG6" i="56"/>
  <c r="BG71" i="52"/>
  <c r="BG64" i="52"/>
  <c r="BG60" i="52"/>
  <c r="BG54" i="52"/>
  <c r="BG23" i="52"/>
  <c r="BG16" i="52"/>
  <c r="BG11" i="52"/>
  <c r="B47" i="56"/>
  <c r="B41" i="52"/>
  <c r="BO42" i="56"/>
  <c r="BO38" i="56"/>
  <c r="BO34" i="56"/>
  <c r="BO30" i="56"/>
  <c r="BO25" i="56"/>
  <c r="BO21" i="56"/>
  <c r="BO6" i="56"/>
  <c r="BL42" i="56"/>
  <c r="BL38" i="56"/>
  <c r="BL34" i="56"/>
  <c r="BL30" i="56"/>
  <c r="BL25" i="56"/>
  <c r="BL21" i="56"/>
  <c r="BL6" i="56"/>
  <c r="AT42" i="56"/>
  <c r="AT38" i="56"/>
  <c r="AT34" i="56"/>
  <c r="AT30" i="56"/>
  <c r="AT25" i="56"/>
  <c r="AT21" i="56"/>
  <c r="AT6" i="56"/>
  <c r="AP42" i="56"/>
  <c r="AP38" i="56"/>
  <c r="AP34" i="56"/>
  <c r="AP30" i="56"/>
  <c r="AP25" i="56"/>
  <c r="AP21" i="56"/>
  <c r="AP6" i="56"/>
  <c r="BL71" i="52"/>
  <c r="BO71" i="52"/>
  <c r="BL64" i="52"/>
  <c r="BO64" i="52"/>
  <c r="BL60" i="52"/>
  <c r="BO60" i="52"/>
  <c r="BL54" i="52"/>
  <c r="BO54" i="52"/>
  <c r="BL23" i="52"/>
  <c r="BO23" i="52"/>
  <c r="BL16" i="52"/>
  <c r="BO16" i="52"/>
  <c r="BL11" i="52"/>
  <c r="BO11" i="52"/>
  <c r="AT71" i="52"/>
  <c r="AT64" i="52"/>
  <c r="AT60" i="52"/>
  <c r="AT54" i="52"/>
  <c r="AT23" i="52"/>
  <c r="AT16" i="52"/>
  <c r="AT11" i="52"/>
  <c r="AP71" i="52"/>
  <c r="AP64" i="52"/>
  <c r="AP60" i="52"/>
  <c r="AP54" i="52"/>
  <c r="AP23" i="52"/>
  <c r="AP16" i="52"/>
  <c r="AP11" i="52"/>
  <c r="BC42" i="56"/>
  <c r="BC38" i="56"/>
  <c r="BC34" i="56"/>
  <c r="BC30" i="56"/>
  <c r="BC25" i="56"/>
  <c r="BC21" i="56"/>
  <c r="BC6" i="56"/>
  <c r="AQ42" i="56"/>
  <c r="AQ38" i="56"/>
  <c r="AQ34" i="56"/>
  <c r="AQ30" i="56"/>
  <c r="AQ25" i="56"/>
  <c r="AQ21" i="56"/>
  <c r="AQ6" i="56"/>
  <c r="Z42" i="56"/>
  <c r="Z38" i="56"/>
  <c r="Z34" i="56"/>
  <c r="Z30" i="56"/>
  <c r="Z25" i="56"/>
  <c r="Z21" i="56"/>
  <c r="Z6" i="56"/>
  <c r="BC71" i="52"/>
  <c r="BC64" i="52"/>
  <c r="BC60" i="52"/>
  <c r="BC54" i="52"/>
  <c r="BC23" i="52"/>
  <c r="BC16" i="52"/>
  <c r="BC11" i="52"/>
  <c r="AQ71" i="52"/>
  <c r="AQ64" i="52"/>
  <c r="AQ60" i="52"/>
  <c r="AQ54" i="52"/>
  <c r="AQ23" i="52"/>
  <c r="AQ16" i="52"/>
  <c r="AQ11" i="52"/>
  <c r="Z71" i="52"/>
  <c r="Z64" i="52"/>
  <c r="Z54" i="52"/>
  <c r="Z23" i="52"/>
  <c r="Z16" i="52"/>
  <c r="Z11" i="52"/>
  <c r="BQ71" i="52"/>
  <c r="BQ64" i="52"/>
  <c r="BQ60" i="52"/>
  <c r="BQ54" i="52"/>
  <c r="BQ23" i="52"/>
  <c r="BQ16" i="52"/>
  <c r="BQ11" i="52"/>
  <c r="C15" i="53"/>
  <c r="B44" i="52"/>
  <c r="CA54" i="52"/>
  <c r="BZ54" i="52"/>
  <c r="BY54" i="52"/>
  <c r="BW54" i="52"/>
  <c r="BV54" i="52"/>
  <c r="BU54" i="52"/>
  <c r="BR54" i="52"/>
  <c r="BT54" i="52"/>
  <c r="BS54" i="52"/>
  <c r="BP54" i="52"/>
  <c r="BJ54" i="52"/>
  <c r="BK54" i="52"/>
  <c r="BH54" i="52"/>
  <c r="BN54" i="52"/>
  <c r="BM54" i="52"/>
  <c r="BF54" i="52"/>
  <c r="AZ54" i="52"/>
  <c r="BB54" i="52"/>
  <c r="BA54" i="52"/>
  <c r="AY54" i="52"/>
  <c r="AX54" i="52"/>
  <c r="BE54" i="52"/>
  <c r="AV54" i="52"/>
  <c r="AW54" i="52"/>
  <c r="AS54" i="52"/>
  <c r="AL54" i="52"/>
  <c r="AO54" i="52"/>
  <c r="AN54" i="52"/>
  <c r="AM54" i="52"/>
  <c r="AK54" i="52"/>
  <c r="AJ54" i="52"/>
  <c r="AR54" i="52"/>
  <c r="AH54" i="52"/>
  <c r="AI54" i="52"/>
  <c r="AE54" i="52"/>
  <c r="AA54" i="52"/>
  <c r="AC54" i="52"/>
  <c r="AB54" i="52"/>
  <c r="AD54" i="52"/>
  <c r="Y54" i="52"/>
  <c r="W54" i="52"/>
  <c r="X54" i="52"/>
  <c r="V54" i="52"/>
  <c r="S54" i="52"/>
  <c r="U54" i="52"/>
  <c r="T54" i="52"/>
  <c r="R54" i="52"/>
  <c r="Q54" i="52"/>
  <c r="P54" i="52"/>
  <c r="O54" i="52"/>
  <c r="N54" i="52"/>
  <c r="M54" i="52"/>
  <c r="L54" i="52"/>
  <c r="K54" i="52"/>
  <c r="J54" i="52"/>
  <c r="I54" i="52"/>
  <c r="G54" i="52"/>
  <c r="F54" i="52"/>
  <c r="E54" i="52"/>
  <c r="D54" i="52"/>
  <c r="C54" i="52"/>
  <c r="B58" i="52"/>
  <c r="B42" i="52"/>
  <c r="J71" i="52"/>
  <c r="K71" i="52"/>
  <c r="L71" i="52"/>
  <c r="M71" i="52"/>
  <c r="N71" i="52"/>
  <c r="O71" i="52"/>
  <c r="P71" i="52"/>
  <c r="Q71" i="52"/>
  <c r="R71" i="52"/>
  <c r="T71" i="52"/>
  <c r="U71" i="52"/>
  <c r="S71" i="52"/>
  <c r="V71" i="52"/>
  <c r="X71" i="52"/>
  <c r="W71" i="52"/>
  <c r="Y71" i="52"/>
  <c r="AD71" i="52"/>
  <c r="AB71" i="52"/>
  <c r="AC71" i="52"/>
  <c r="AA71" i="52"/>
  <c r="AE71" i="52"/>
  <c r="AI71" i="52"/>
  <c r="AH71" i="52"/>
  <c r="AR71" i="52"/>
  <c r="AJ71" i="52"/>
  <c r="AK71" i="52"/>
  <c r="AM71" i="52"/>
  <c r="AN71" i="52"/>
  <c r="AO71" i="52"/>
  <c r="AL71" i="52"/>
  <c r="AS71" i="52"/>
  <c r="AW71" i="52"/>
  <c r="AV71" i="52"/>
  <c r="BE71" i="52"/>
  <c r="AX71" i="52"/>
  <c r="AY71" i="52"/>
  <c r="BA71" i="52"/>
  <c r="BB71" i="52"/>
  <c r="AZ71" i="52"/>
  <c r="BF71" i="52"/>
  <c r="BM71" i="52"/>
  <c r="BN71" i="52"/>
  <c r="BH71" i="52"/>
  <c r="BK71" i="52"/>
  <c r="BJ71" i="52"/>
  <c r="BP71" i="52"/>
  <c r="BS71" i="52"/>
  <c r="BT71" i="52"/>
  <c r="BR71" i="52"/>
  <c r="BU71" i="52"/>
  <c r="BV71" i="52"/>
  <c r="BW71" i="52"/>
  <c r="BY71" i="52"/>
  <c r="BZ71" i="52"/>
  <c r="CA71" i="52"/>
  <c r="I71" i="52"/>
  <c r="D71" i="52"/>
  <c r="E71" i="52"/>
  <c r="F71" i="52"/>
  <c r="G71" i="52"/>
  <c r="C71" i="52"/>
  <c r="J64" i="52"/>
  <c r="K64" i="52"/>
  <c r="L64" i="52"/>
  <c r="M64" i="52"/>
  <c r="N64" i="52"/>
  <c r="O64" i="52"/>
  <c r="P64" i="52"/>
  <c r="Q64" i="52"/>
  <c r="R64" i="52"/>
  <c r="T64" i="52"/>
  <c r="U64" i="52"/>
  <c r="S64" i="52"/>
  <c r="V64" i="52"/>
  <c r="X64" i="52"/>
  <c r="W64" i="52"/>
  <c r="Y64" i="52"/>
  <c r="AD64" i="52"/>
  <c r="AB64" i="52"/>
  <c r="AC64" i="52"/>
  <c r="AA64" i="52"/>
  <c r="AE64" i="52"/>
  <c r="AI64" i="52"/>
  <c r="AH64" i="52"/>
  <c r="AR64" i="52"/>
  <c r="AJ64" i="52"/>
  <c r="AK64" i="52"/>
  <c r="AM64" i="52"/>
  <c r="AN64" i="52"/>
  <c r="AO64" i="52"/>
  <c r="AL64" i="52"/>
  <c r="AS64" i="52"/>
  <c r="AW64" i="52"/>
  <c r="AV64" i="52"/>
  <c r="BE64" i="52"/>
  <c r="AX64" i="52"/>
  <c r="AY64" i="52"/>
  <c r="BA64" i="52"/>
  <c r="BB64" i="52"/>
  <c r="AZ64" i="52"/>
  <c r="BF64" i="52"/>
  <c r="BM64" i="52"/>
  <c r="BN64" i="52"/>
  <c r="BH64" i="52"/>
  <c r="BK64" i="52"/>
  <c r="BJ64" i="52"/>
  <c r="BP64" i="52"/>
  <c r="BS64" i="52"/>
  <c r="BT64" i="52"/>
  <c r="BR64" i="52"/>
  <c r="BU64" i="52"/>
  <c r="BV64" i="52"/>
  <c r="BW64" i="52"/>
  <c r="BY64" i="52"/>
  <c r="BZ64" i="52"/>
  <c r="CA64" i="52"/>
  <c r="I64" i="52"/>
  <c r="I60" i="52"/>
  <c r="D64" i="52"/>
  <c r="E64" i="52"/>
  <c r="F64" i="52"/>
  <c r="G64" i="52"/>
  <c r="C64" i="52"/>
  <c r="J60" i="52"/>
  <c r="K60" i="52"/>
  <c r="L60" i="52"/>
  <c r="M60" i="52"/>
  <c r="N60" i="52"/>
  <c r="O60" i="52"/>
  <c r="P60" i="52"/>
  <c r="Q60" i="52"/>
  <c r="R60" i="52"/>
  <c r="T60" i="52"/>
  <c r="U60" i="52"/>
  <c r="S60" i="52"/>
  <c r="V60" i="52"/>
  <c r="X60" i="52"/>
  <c r="W60" i="52"/>
  <c r="Y60" i="52"/>
  <c r="AD60" i="52"/>
  <c r="AB60" i="52"/>
  <c r="AC60" i="52"/>
  <c r="AA60" i="52"/>
  <c r="AE60" i="52"/>
  <c r="AI60" i="52"/>
  <c r="AH60" i="52"/>
  <c r="AR60" i="52"/>
  <c r="AJ60" i="52"/>
  <c r="AK60" i="52"/>
  <c r="AM60" i="52"/>
  <c r="AN60" i="52"/>
  <c r="AO60" i="52"/>
  <c r="AL60" i="52"/>
  <c r="AS60" i="52"/>
  <c r="AW60" i="52"/>
  <c r="AV60" i="52"/>
  <c r="BE60" i="52"/>
  <c r="AX60" i="52"/>
  <c r="AY60" i="52"/>
  <c r="BA60" i="52"/>
  <c r="BB60" i="52"/>
  <c r="AZ60" i="52"/>
  <c r="BF60" i="52"/>
  <c r="BM60" i="52"/>
  <c r="BN60" i="52"/>
  <c r="BH60" i="52"/>
  <c r="BK60" i="52"/>
  <c r="BJ60" i="52"/>
  <c r="BP60" i="52"/>
  <c r="BS60" i="52"/>
  <c r="BT60" i="52"/>
  <c r="BR60" i="52"/>
  <c r="BU60" i="52"/>
  <c r="BV60" i="52"/>
  <c r="BW60" i="52"/>
  <c r="BY60" i="52"/>
  <c r="BZ60" i="52"/>
  <c r="CA60" i="52"/>
  <c r="D60" i="52"/>
  <c r="E60" i="52"/>
  <c r="F60" i="52"/>
  <c r="G60" i="52"/>
  <c r="C60" i="52"/>
  <c r="D45" i="52"/>
  <c r="E45" i="52"/>
  <c r="F45" i="52"/>
  <c r="G45" i="52"/>
  <c r="C45" i="52"/>
  <c r="D50" i="52"/>
  <c r="E50" i="52"/>
  <c r="F50" i="52"/>
  <c r="G50" i="52"/>
  <c r="C50" i="52"/>
  <c r="B31" i="52"/>
  <c r="J23" i="52"/>
  <c r="K23" i="52"/>
  <c r="L23" i="52"/>
  <c r="M23" i="52"/>
  <c r="N23" i="52"/>
  <c r="O23" i="52"/>
  <c r="P23" i="52"/>
  <c r="Q23" i="52"/>
  <c r="R23" i="52"/>
  <c r="T23" i="52"/>
  <c r="U23" i="52"/>
  <c r="S23" i="52"/>
  <c r="V23" i="52"/>
  <c r="X23" i="52"/>
  <c r="W23" i="52"/>
  <c r="Y23" i="52"/>
  <c r="AD23" i="52"/>
  <c r="AB23" i="52"/>
  <c r="AC23" i="52"/>
  <c r="AA23" i="52"/>
  <c r="AE23" i="52"/>
  <c r="AI23" i="52"/>
  <c r="AH23" i="52"/>
  <c r="AR23" i="52"/>
  <c r="AJ23" i="52"/>
  <c r="AK23" i="52"/>
  <c r="AM23" i="52"/>
  <c r="AN23" i="52"/>
  <c r="AO23" i="52"/>
  <c r="AL23" i="52"/>
  <c r="AS23" i="52"/>
  <c r="AW23" i="52"/>
  <c r="AV23" i="52"/>
  <c r="BE23" i="52"/>
  <c r="AX23" i="52"/>
  <c r="AY23" i="52"/>
  <c r="BA23" i="52"/>
  <c r="BB23" i="52"/>
  <c r="AZ23" i="52"/>
  <c r="BF23" i="52"/>
  <c r="BM23" i="52"/>
  <c r="BN23" i="52"/>
  <c r="BH23" i="52"/>
  <c r="BK23" i="52"/>
  <c r="BJ23" i="52"/>
  <c r="BP23" i="52"/>
  <c r="BS23" i="52"/>
  <c r="BT23" i="52"/>
  <c r="BR23" i="52"/>
  <c r="BU23" i="52"/>
  <c r="BV23" i="52"/>
  <c r="BW23" i="52"/>
  <c r="BY23" i="52"/>
  <c r="BZ23" i="52"/>
  <c r="CA23" i="52"/>
  <c r="I23" i="52"/>
  <c r="D23" i="52"/>
  <c r="E23" i="52"/>
  <c r="F23" i="52"/>
  <c r="G23" i="52"/>
  <c r="C23" i="52"/>
  <c r="J16" i="52"/>
  <c r="K16" i="52"/>
  <c r="L16" i="52"/>
  <c r="M16" i="52"/>
  <c r="N16" i="52"/>
  <c r="O16" i="52"/>
  <c r="P16" i="52"/>
  <c r="Q16" i="52"/>
  <c r="R16" i="52"/>
  <c r="T16" i="52"/>
  <c r="U16" i="52"/>
  <c r="S16" i="52"/>
  <c r="V16" i="52"/>
  <c r="X16" i="52"/>
  <c r="W16" i="52"/>
  <c r="Y16" i="52"/>
  <c r="AD16" i="52"/>
  <c r="AB16" i="52"/>
  <c r="AC16" i="52"/>
  <c r="AA16" i="52"/>
  <c r="AE16" i="52"/>
  <c r="AI16" i="52"/>
  <c r="AH16" i="52"/>
  <c r="AR16" i="52"/>
  <c r="AJ16" i="52"/>
  <c r="AK16" i="52"/>
  <c r="AM16" i="52"/>
  <c r="AN16" i="52"/>
  <c r="AO16" i="52"/>
  <c r="AL16" i="52"/>
  <c r="AS16" i="52"/>
  <c r="AW16" i="52"/>
  <c r="AV16" i="52"/>
  <c r="BE16" i="52"/>
  <c r="AX16" i="52"/>
  <c r="AY16" i="52"/>
  <c r="BA16" i="52"/>
  <c r="BB16" i="52"/>
  <c r="AZ16" i="52"/>
  <c r="BF16" i="52"/>
  <c r="BM16" i="52"/>
  <c r="BN16" i="52"/>
  <c r="BH16" i="52"/>
  <c r="BK16" i="52"/>
  <c r="BJ16" i="52"/>
  <c r="BP16" i="52"/>
  <c r="BS16" i="52"/>
  <c r="BT16" i="52"/>
  <c r="BR16" i="52"/>
  <c r="BU16" i="52"/>
  <c r="BV16" i="52"/>
  <c r="BW16" i="52"/>
  <c r="BW15" i="52" s="1"/>
  <c r="BY16" i="52"/>
  <c r="BZ16" i="52"/>
  <c r="CA16" i="52"/>
  <c r="I16" i="52"/>
  <c r="I15" i="52" s="1"/>
  <c r="D16" i="52"/>
  <c r="E16" i="52"/>
  <c r="F16" i="52"/>
  <c r="G16" i="52"/>
  <c r="C16" i="52"/>
  <c r="B6" i="52"/>
  <c r="B7" i="52"/>
  <c r="B12" i="52"/>
  <c r="B13" i="52"/>
  <c r="B14" i="52"/>
  <c r="B17" i="52"/>
  <c r="B18" i="52"/>
  <c r="B19" i="52"/>
  <c r="B21" i="52"/>
  <c r="B22" i="52"/>
  <c r="B24" i="52"/>
  <c r="B25" i="52"/>
  <c r="B26" i="52"/>
  <c r="B29" i="52"/>
  <c r="B30" i="52"/>
  <c r="B33" i="52"/>
  <c r="B34" i="52"/>
  <c r="B35" i="52"/>
  <c r="B36" i="52"/>
  <c r="B37" i="52"/>
  <c r="B38" i="52"/>
  <c r="B51" i="52"/>
  <c r="B52" i="52"/>
  <c r="B48" i="52"/>
  <c r="B46" i="52"/>
  <c r="B47" i="52"/>
  <c r="B49" i="52"/>
  <c r="B55" i="52"/>
  <c r="B56" i="52"/>
  <c r="B57" i="52"/>
  <c r="B61" i="52"/>
  <c r="B62" i="52"/>
  <c r="B63" i="52"/>
  <c r="B65" i="52"/>
  <c r="B66" i="52"/>
  <c r="B67" i="52"/>
  <c r="B72" i="52"/>
  <c r="B73" i="52"/>
  <c r="B76" i="52"/>
  <c r="B77" i="52"/>
  <c r="B78" i="52"/>
  <c r="B79" i="52"/>
  <c r="B80" i="52"/>
  <c r="AK42" i="56"/>
  <c r="AK38" i="56"/>
  <c r="AK34" i="56"/>
  <c r="AK30" i="56"/>
  <c r="AK25" i="56"/>
  <c r="AK21" i="56"/>
  <c r="AK6" i="56"/>
  <c r="AM6" i="56"/>
  <c r="AK11" i="52"/>
  <c r="T11" i="52"/>
  <c r="T42" i="56"/>
  <c r="T38" i="56"/>
  <c r="T34" i="56"/>
  <c r="T30" i="56"/>
  <c r="R30" i="56"/>
  <c r="T25" i="56"/>
  <c r="T21" i="56"/>
  <c r="T6" i="56"/>
  <c r="K42" i="56"/>
  <c r="K38" i="56"/>
  <c r="K34" i="56"/>
  <c r="K30" i="56"/>
  <c r="K25" i="56"/>
  <c r="K21" i="56"/>
  <c r="K6" i="56"/>
  <c r="C13" i="53"/>
  <c r="C14" i="53"/>
  <c r="B7" i="56"/>
  <c r="B8" i="56"/>
  <c r="B9" i="56"/>
  <c r="B10" i="56"/>
  <c r="B11" i="56"/>
  <c r="B12" i="56"/>
  <c r="B13" i="56"/>
  <c r="B15" i="56"/>
  <c r="B16" i="56"/>
  <c r="B17" i="56"/>
  <c r="B18" i="56"/>
  <c r="B19" i="56"/>
  <c r="B22" i="56"/>
  <c r="B23" i="56"/>
  <c r="B24" i="56"/>
  <c r="B26" i="56"/>
  <c r="B27" i="56"/>
  <c r="B28" i="56"/>
  <c r="B29" i="56"/>
  <c r="B31" i="56"/>
  <c r="B32" i="56"/>
  <c r="B33" i="56"/>
  <c r="B35" i="56"/>
  <c r="B36" i="56"/>
  <c r="B37" i="56"/>
  <c r="B39" i="56"/>
  <c r="B40" i="56"/>
  <c r="B41" i="56"/>
  <c r="B43" i="56"/>
  <c r="B44" i="56"/>
  <c r="B45" i="56"/>
  <c r="B46" i="56"/>
  <c r="B48" i="56"/>
  <c r="B49" i="56"/>
  <c r="B50" i="56"/>
  <c r="D42" i="56"/>
  <c r="E42" i="56"/>
  <c r="F42" i="56"/>
  <c r="G42" i="56"/>
  <c r="I42" i="56"/>
  <c r="J42" i="56"/>
  <c r="L42" i="56"/>
  <c r="M42" i="56"/>
  <c r="N42" i="56"/>
  <c r="O42" i="56"/>
  <c r="P42" i="56"/>
  <c r="Q42" i="56"/>
  <c r="R42" i="56"/>
  <c r="U42" i="56"/>
  <c r="S42" i="56"/>
  <c r="V42" i="56"/>
  <c r="X42" i="56"/>
  <c r="W42" i="56"/>
  <c r="Y42" i="56"/>
  <c r="AD42" i="56"/>
  <c r="AB42" i="56"/>
  <c r="AC42" i="56"/>
  <c r="AA42" i="56"/>
  <c r="AE42" i="56"/>
  <c r="AI42" i="56"/>
  <c r="AH42" i="56"/>
  <c r="AR42" i="56"/>
  <c r="AJ42" i="56"/>
  <c r="AM42" i="56"/>
  <c r="AN42" i="56"/>
  <c r="AO42" i="56"/>
  <c r="AL42" i="56"/>
  <c r="AS42" i="56"/>
  <c r="AW42" i="56"/>
  <c r="AV42" i="56"/>
  <c r="BE42" i="56"/>
  <c r="AX42" i="56"/>
  <c r="AY42" i="56"/>
  <c r="BA42" i="56"/>
  <c r="BB42" i="56"/>
  <c r="AZ42" i="56"/>
  <c r="BF42" i="56"/>
  <c r="BM42" i="56"/>
  <c r="BN42" i="56"/>
  <c r="BH42" i="56"/>
  <c r="BK42" i="56"/>
  <c r="BJ42" i="56"/>
  <c r="BP42" i="56"/>
  <c r="BS42" i="56"/>
  <c r="BT42" i="56"/>
  <c r="BR42" i="56"/>
  <c r="BU42" i="56"/>
  <c r="BV42" i="56"/>
  <c r="BW42" i="56"/>
  <c r="BY42" i="56"/>
  <c r="BZ42" i="56"/>
  <c r="CA42" i="56"/>
  <c r="C42" i="56"/>
  <c r="D38" i="56"/>
  <c r="E38" i="56"/>
  <c r="F38" i="56"/>
  <c r="G38" i="56"/>
  <c r="I38" i="56"/>
  <c r="J38" i="56"/>
  <c r="L38" i="56"/>
  <c r="M38" i="56"/>
  <c r="N38" i="56"/>
  <c r="O38" i="56"/>
  <c r="P38" i="56"/>
  <c r="Q38" i="56"/>
  <c r="R38" i="56"/>
  <c r="U38" i="56"/>
  <c r="S38" i="56"/>
  <c r="V38" i="56"/>
  <c r="X38" i="56"/>
  <c r="W38" i="56"/>
  <c r="Y38" i="56"/>
  <c r="AD38" i="56"/>
  <c r="AB38" i="56"/>
  <c r="AC38" i="56"/>
  <c r="AA38" i="56"/>
  <c r="AE38" i="56"/>
  <c r="AI38" i="56"/>
  <c r="AH38" i="56"/>
  <c r="AR38" i="56"/>
  <c r="AJ38" i="56"/>
  <c r="AM38" i="56"/>
  <c r="AN38" i="56"/>
  <c r="AO38" i="56"/>
  <c r="AL38" i="56"/>
  <c r="AS38" i="56"/>
  <c r="AW38" i="56"/>
  <c r="AV38" i="56"/>
  <c r="BE38" i="56"/>
  <c r="AX38" i="56"/>
  <c r="AY38" i="56"/>
  <c r="BA38" i="56"/>
  <c r="BB38" i="56"/>
  <c r="AZ38" i="56"/>
  <c r="BF38" i="56"/>
  <c r="BM38" i="56"/>
  <c r="BN38" i="56"/>
  <c r="BH38" i="56"/>
  <c r="BK38" i="56"/>
  <c r="BJ38" i="56"/>
  <c r="BP38" i="56"/>
  <c r="BS38" i="56"/>
  <c r="BT38" i="56"/>
  <c r="BR38" i="56"/>
  <c r="BU38" i="56"/>
  <c r="BV38" i="56"/>
  <c r="BW38" i="56"/>
  <c r="BY38" i="56"/>
  <c r="BZ38" i="56"/>
  <c r="CA38" i="56"/>
  <c r="C38" i="56"/>
  <c r="D34" i="56"/>
  <c r="E34" i="56"/>
  <c r="F34" i="56"/>
  <c r="G34" i="56"/>
  <c r="I34" i="56"/>
  <c r="J34" i="56"/>
  <c r="L34" i="56"/>
  <c r="M34" i="56"/>
  <c r="N34" i="56"/>
  <c r="O34" i="56"/>
  <c r="P34" i="56"/>
  <c r="Q34" i="56"/>
  <c r="R34" i="56"/>
  <c r="U34" i="56"/>
  <c r="S34" i="56"/>
  <c r="V34" i="56"/>
  <c r="X34" i="56"/>
  <c r="W34" i="56"/>
  <c r="Y34" i="56"/>
  <c r="AD34" i="56"/>
  <c r="AB34" i="56"/>
  <c r="AC34" i="56"/>
  <c r="AA34" i="56"/>
  <c r="AE34" i="56"/>
  <c r="AI34" i="56"/>
  <c r="AH34" i="56"/>
  <c r="AR34" i="56"/>
  <c r="AJ34" i="56"/>
  <c r="AM34" i="56"/>
  <c r="AN34" i="56"/>
  <c r="AO34" i="56"/>
  <c r="AL34" i="56"/>
  <c r="AS34" i="56"/>
  <c r="AW34" i="56"/>
  <c r="AV34" i="56"/>
  <c r="BE34" i="56"/>
  <c r="AX34" i="56"/>
  <c r="AY34" i="56"/>
  <c r="BA34" i="56"/>
  <c r="BB34" i="56"/>
  <c r="AZ34" i="56"/>
  <c r="BF34" i="56"/>
  <c r="BM34" i="56"/>
  <c r="BN34" i="56"/>
  <c r="BH34" i="56"/>
  <c r="BK34" i="56"/>
  <c r="BJ34" i="56"/>
  <c r="BP34" i="56"/>
  <c r="BS34" i="56"/>
  <c r="BT34" i="56"/>
  <c r="BR34" i="56"/>
  <c r="BU34" i="56"/>
  <c r="BV34" i="56"/>
  <c r="BW34" i="56"/>
  <c r="BY34" i="56"/>
  <c r="BZ34" i="56"/>
  <c r="CA34" i="56"/>
  <c r="C34" i="56"/>
  <c r="D30" i="56"/>
  <c r="E30" i="56"/>
  <c r="F30" i="56"/>
  <c r="G30" i="56"/>
  <c r="I30" i="56"/>
  <c r="J30" i="56"/>
  <c r="L30" i="56"/>
  <c r="M30" i="56"/>
  <c r="N30" i="56"/>
  <c r="O30" i="56"/>
  <c r="P30" i="56"/>
  <c r="Q30" i="56"/>
  <c r="U30" i="56"/>
  <c r="S30" i="56"/>
  <c r="V30" i="56"/>
  <c r="X30" i="56"/>
  <c r="W30" i="56"/>
  <c r="Y30" i="56"/>
  <c r="AD30" i="56"/>
  <c r="AB30" i="56"/>
  <c r="AC30" i="56"/>
  <c r="AA30" i="56"/>
  <c r="AE30" i="56"/>
  <c r="AI30" i="56"/>
  <c r="AH30" i="56"/>
  <c r="AR30" i="56"/>
  <c r="AJ30" i="56"/>
  <c r="AM30" i="56"/>
  <c r="AN30" i="56"/>
  <c r="AO30" i="56"/>
  <c r="AL30" i="56"/>
  <c r="AS30" i="56"/>
  <c r="AW30" i="56"/>
  <c r="AV30" i="56"/>
  <c r="BE30" i="56"/>
  <c r="AX30" i="56"/>
  <c r="AY30" i="56"/>
  <c r="BA30" i="56"/>
  <c r="BB30" i="56"/>
  <c r="AZ30" i="56"/>
  <c r="BF30" i="56"/>
  <c r="BM30" i="56"/>
  <c r="BN30" i="56"/>
  <c r="BH30" i="56"/>
  <c r="BK30" i="56"/>
  <c r="BJ30" i="56"/>
  <c r="BP30" i="56"/>
  <c r="BS30" i="56"/>
  <c r="BT30" i="56"/>
  <c r="BR30" i="56"/>
  <c r="BU30" i="56"/>
  <c r="BV30" i="56"/>
  <c r="BW30" i="56"/>
  <c r="BY30" i="56"/>
  <c r="BZ30" i="56"/>
  <c r="CA30" i="56"/>
  <c r="C30" i="56"/>
  <c r="C25" i="56"/>
  <c r="D25" i="56"/>
  <c r="E25" i="56"/>
  <c r="F25" i="56"/>
  <c r="G25" i="56"/>
  <c r="I25" i="56"/>
  <c r="J25" i="56"/>
  <c r="L25" i="56"/>
  <c r="M25" i="56"/>
  <c r="N25" i="56"/>
  <c r="O25" i="56"/>
  <c r="P25" i="56"/>
  <c r="Q25" i="56"/>
  <c r="R25" i="56"/>
  <c r="U25" i="56"/>
  <c r="S25" i="56"/>
  <c r="V25" i="56"/>
  <c r="X25" i="56"/>
  <c r="W25" i="56"/>
  <c r="Y25" i="56"/>
  <c r="AD25" i="56"/>
  <c r="AB25" i="56"/>
  <c r="AC25" i="56"/>
  <c r="AA25" i="56"/>
  <c r="AE25" i="56"/>
  <c r="AI25" i="56"/>
  <c r="AH25" i="56"/>
  <c r="AR25" i="56"/>
  <c r="AJ25" i="56"/>
  <c r="AM25" i="56"/>
  <c r="AN25" i="56"/>
  <c r="AO25" i="56"/>
  <c r="AL25" i="56"/>
  <c r="AS25" i="56"/>
  <c r="AW25" i="56"/>
  <c r="AV25" i="56"/>
  <c r="BE25" i="56"/>
  <c r="AX25" i="56"/>
  <c r="AY25" i="56"/>
  <c r="BA25" i="56"/>
  <c r="BB25" i="56"/>
  <c r="AZ25" i="56"/>
  <c r="BF25" i="56"/>
  <c r="BM25" i="56"/>
  <c r="BN25" i="56"/>
  <c r="BH25" i="56"/>
  <c r="BK25" i="56"/>
  <c r="BJ25" i="56"/>
  <c r="BP25" i="56"/>
  <c r="BS25" i="56"/>
  <c r="BT25" i="56"/>
  <c r="BR25" i="56"/>
  <c r="BU25" i="56"/>
  <c r="BV25" i="56"/>
  <c r="BW25" i="56"/>
  <c r="BY25" i="56"/>
  <c r="BZ25" i="56"/>
  <c r="CA25" i="56"/>
  <c r="D21" i="56"/>
  <c r="E21" i="56"/>
  <c r="F21" i="56"/>
  <c r="G21" i="56"/>
  <c r="I21" i="56"/>
  <c r="J21" i="56"/>
  <c r="L21" i="56"/>
  <c r="M21" i="56"/>
  <c r="N21" i="56"/>
  <c r="O21" i="56"/>
  <c r="P21" i="56"/>
  <c r="Q21" i="56"/>
  <c r="R21" i="56"/>
  <c r="U21" i="56"/>
  <c r="S21" i="56"/>
  <c r="V21" i="56"/>
  <c r="X21" i="56"/>
  <c r="W21" i="56"/>
  <c r="Y21" i="56"/>
  <c r="AD21" i="56"/>
  <c r="AB21" i="56"/>
  <c r="AC21" i="56"/>
  <c r="AA21" i="56"/>
  <c r="AE21" i="56"/>
  <c r="AI21" i="56"/>
  <c r="AH21" i="56"/>
  <c r="AR21" i="56"/>
  <c r="AJ21" i="56"/>
  <c r="AM21" i="56"/>
  <c r="AN21" i="56"/>
  <c r="AO21" i="56"/>
  <c r="AL21" i="56"/>
  <c r="AS21" i="56"/>
  <c r="AW21" i="56"/>
  <c r="AV21" i="56"/>
  <c r="BE21" i="56"/>
  <c r="AX21" i="56"/>
  <c r="AY21" i="56"/>
  <c r="BA21" i="56"/>
  <c r="BB21" i="56"/>
  <c r="AZ21" i="56"/>
  <c r="BF21" i="56"/>
  <c r="BM21" i="56"/>
  <c r="BN21" i="56"/>
  <c r="BH21" i="56"/>
  <c r="BK21" i="56"/>
  <c r="BJ21" i="56"/>
  <c r="BP21" i="56"/>
  <c r="BS21" i="56"/>
  <c r="BT21" i="56"/>
  <c r="BR21" i="56"/>
  <c r="BU21" i="56"/>
  <c r="BV21" i="56"/>
  <c r="BW21" i="56"/>
  <c r="BY21" i="56"/>
  <c r="BZ21" i="56"/>
  <c r="CA21" i="56"/>
  <c r="C21" i="56"/>
  <c r="D14" i="56"/>
  <c r="E14" i="56"/>
  <c r="F14" i="56"/>
  <c r="G14" i="56"/>
  <c r="C14" i="56"/>
  <c r="D6" i="56"/>
  <c r="E6" i="56"/>
  <c r="F6" i="56"/>
  <c r="G6" i="56"/>
  <c r="I6" i="56"/>
  <c r="J6" i="56"/>
  <c r="L6" i="56"/>
  <c r="M6" i="56"/>
  <c r="N6" i="56"/>
  <c r="O6" i="56"/>
  <c r="P6" i="56"/>
  <c r="Q6" i="56"/>
  <c r="R6" i="56"/>
  <c r="U6" i="56"/>
  <c r="S6" i="56"/>
  <c r="V6" i="56"/>
  <c r="X6" i="56"/>
  <c r="W6" i="56"/>
  <c r="Y6" i="56"/>
  <c r="AD6" i="56"/>
  <c r="AB6" i="56"/>
  <c r="AC6" i="56"/>
  <c r="AA6" i="56"/>
  <c r="AE6" i="56"/>
  <c r="AI6" i="56"/>
  <c r="AH6" i="56"/>
  <c r="AR6" i="56"/>
  <c r="AJ6" i="56"/>
  <c r="AN6" i="56"/>
  <c r="AO6" i="56"/>
  <c r="AL6" i="56"/>
  <c r="AS6" i="56"/>
  <c r="AW6" i="56"/>
  <c r="AV6" i="56"/>
  <c r="BE6" i="56"/>
  <c r="AX6" i="56"/>
  <c r="AY6" i="56"/>
  <c r="BA6" i="56"/>
  <c r="BB6" i="56"/>
  <c r="AZ6" i="56"/>
  <c r="BF6" i="56"/>
  <c r="BM6" i="56"/>
  <c r="BN6" i="56"/>
  <c r="BH6" i="56"/>
  <c r="BK6" i="56"/>
  <c r="BJ6" i="56"/>
  <c r="BP6" i="56"/>
  <c r="BS6" i="56"/>
  <c r="BT6" i="56"/>
  <c r="BR6" i="56"/>
  <c r="BU6" i="56"/>
  <c r="BV6" i="56"/>
  <c r="BW6" i="56"/>
  <c r="BY6" i="56"/>
  <c r="BZ6" i="56"/>
  <c r="CA6" i="56"/>
  <c r="C6" i="56"/>
  <c r="J11" i="52"/>
  <c r="L11" i="52"/>
  <c r="M11" i="52"/>
  <c r="N11" i="52"/>
  <c r="O11" i="52"/>
  <c r="P11" i="52"/>
  <c r="Q11" i="52"/>
  <c r="R11" i="52"/>
  <c r="U11" i="52"/>
  <c r="S11" i="52"/>
  <c r="V11" i="52"/>
  <c r="X11" i="52"/>
  <c r="W11" i="52"/>
  <c r="Y11" i="52"/>
  <c r="AD11" i="52"/>
  <c r="AB11" i="52"/>
  <c r="AC11" i="52"/>
  <c r="AA11" i="52"/>
  <c r="AE11" i="52"/>
  <c r="AI11" i="52"/>
  <c r="AH11" i="52"/>
  <c r="AR11" i="52"/>
  <c r="AJ11" i="52"/>
  <c r="AM11" i="52"/>
  <c r="AN11" i="52"/>
  <c r="AO11" i="52"/>
  <c r="AL11" i="52"/>
  <c r="AS11" i="52"/>
  <c r="AW11" i="52"/>
  <c r="AV11" i="52"/>
  <c r="BE11" i="52"/>
  <c r="AX11" i="52"/>
  <c r="AY11" i="52"/>
  <c r="BA11" i="52"/>
  <c r="BB11" i="52"/>
  <c r="AZ11" i="52"/>
  <c r="BF11" i="52"/>
  <c r="BM11" i="52"/>
  <c r="BN11" i="52"/>
  <c r="BH11" i="52"/>
  <c r="BK11" i="52"/>
  <c r="BJ11" i="52"/>
  <c r="BP11" i="52"/>
  <c r="BS11" i="52"/>
  <c r="BT11" i="52"/>
  <c r="BR11" i="52"/>
  <c r="BU11" i="52"/>
  <c r="BV11" i="52"/>
  <c r="BW11" i="52"/>
  <c r="BY11" i="52"/>
  <c r="BZ11" i="52"/>
  <c r="CA11" i="52"/>
  <c r="I11" i="52"/>
  <c r="D11" i="52"/>
  <c r="E11" i="52"/>
  <c r="F11" i="52"/>
  <c r="G11" i="52"/>
  <c r="C11" i="52"/>
  <c r="B43" i="52"/>
  <c r="D15" i="52" l="1"/>
  <c r="AU15" i="52"/>
  <c r="AG5" i="53"/>
  <c r="F5" i="56"/>
  <c r="G12" i="53" s="1"/>
  <c r="G59" i="52"/>
  <c r="E15" i="52"/>
  <c r="AH15" i="52"/>
  <c r="H30" i="56"/>
  <c r="B30" i="56" s="1"/>
  <c r="H38" i="56"/>
  <c r="B38" i="56" s="1"/>
  <c r="AG15" i="52"/>
  <c r="F27" i="52"/>
  <c r="AH5" i="56"/>
  <c r="AI12" i="53" s="1"/>
  <c r="AC5" i="56"/>
  <c r="AD12" i="53" s="1"/>
  <c r="W5" i="56"/>
  <c r="X12" i="53" s="1"/>
  <c r="U5" i="56"/>
  <c r="V12" i="53" s="1"/>
  <c r="O5" i="56"/>
  <c r="P12" i="53" s="1"/>
  <c r="J5" i="56"/>
  <c r="K12" i="53" s="1"/>
  <c r="H21" i="56"/>
  <c r="B21" i="56" s="1"/>
  <c r="BW5" i="56"/>
  <c r="BX12" i="53" s="1"/>
  <c r="BT5" i="56"/>
  <c r="BU12" i="53" s="1"/>
  <c r="H25" i="56"/>
  <c r="B25" i="56" s="1"/>
  <c r="H34" i="56"/>
  <c r="B34" i="56" s="1"/>
  <c r="H42" i="56"/>
  <c r="AZ15" i="52"/>
  <c r="W15" i="52"/>
  <c r="L15" i="52"/>
  <c r="H11" i="52"/>
  <c r="B11" i="52" s="1"/>
  <c r="H60" i="52"/>
  <c r="B60" i="52" s="1"/>
  <c r="H23" i="52"/>
  <c r="B23" i="52" s="1"/>
  <c r="H64" i="52"/>
  <c r="B64" i="52" s="1"/>
  <c r="H40" i="52"/>
  <c r="B40" i="52" s="1"/>
  <c r="H16" i="52"/>
  <c r="B16" i="52" s="1"/>
  <c r="H71" i="52"/>
  <c r="B71" i="52" s="1"/>
  <c r="H54" i="52"/>
  <c r="B54" i="52" s="1"/>
  <c r="H68" i="52"/>
  <c r="B68" i="52" s="1"/>
  <c r="H28" i="52"/>
  <c r="J45" i="52"/>
  <c r="H45" i="52" s="1"/>
  <c r="B45" i="52" s="1"/>
  <c r="H50" i="52"/>
  <c r="B50" i="52" s="1"/>
  <c r="H6" i="56"/>
  <c r="B6" i="56" s="1"/>
  <c r="D5" i="56"/>
  <c r="E12" i="53" s="1"/>
  <c r="CA59" i="52"/>
  <c r="BV59" i="52"/>
  <c r="BS59" i="52"/>
  <c r="BC59" i="52"/>
  <c r="AV15" i="52"/>
  <c r="AO15" i="52"/>
  <c r="AD15" i="52"/>
  <c r="N15" i="52"/>
  <c r="BZ15" i="52"/>
  <c r="BO15" i="52"/>
  <c r="B42" i="56"/>
  <c r="BM5" i="56"/>
  <c r="BN12" i="53" s="1"/>
  <c r="AV5" i="56"/>
  <c r="AW12" i="53" s="1"/>
  <c r="E5" i="56"/>
  <c r="F12" i="53" s="1"/>
  <c r="G5" i="56"/>
  <c r="H12" i="53" s="1"/>
  <c r="BJ5" i="56"/>
  <c r="BK12" i="53" s="1"/>
  <c r="BA5" i="56"/>
  <c r="BB12" i="53" s="1"/>
  <c r="AO5" i="56"/>
  <c r="AP12" i="53" s="1"/>
  <c r="C5" i="56"/>
  <c r="D12" i="53" s="1"/>
  <c r="BM15" i="52"/>
  <c r="BA15" i="52"/>
  <c r="AE15" i="52"/>
  <c r="V15" i="52"/>
  <c r="J15" i="52"/>
  <c r="G15" i="52"/>
  <c r="BT15" i="52"/>
  <c r="BK59" i="52"/>
  <c r="BF59" i="52"/>
  <c r="AY59" i="52"/>
  <c r="AW59" i="52"/>
  <c r="AN59" i="52"/>
  <c r="AR59" i="52"/>
  <c r="AA59" i="52"/>
  <c r="Y59" i="52"/>
  <c r="S59" i="52"/>
  <c r="Q59" i="52"/>
  <c r="M59" i="52"/>
  <c r="BU15" i="52"/>
  <c r="BP15" i="52"/>
  <c r="Z15" i="52"/>
  <c r="Z59" i="52"/>
  <c r="AQ59" i="52"/>
  <c r="AT59" i="52"/>
  <c r="C28" i="52"/>
  <c r="C27" i="52" s="1"/>
  <c r="D28" i="52"/>
  <c r="D27" i="52" s="1"/>
  <c r="B14" i="56"/>
  <c r="BU59" i="52"/>
  <c r="BH59" i="52"/>
  <c r="AX59" i="52"/>
  <c r="AM59" i="52"/>
  <c r="AC59" i="52"/>
  <c r="U59" i="52"/>
  <c r="L59" i="52"/>
  <c r="B74" i="52"/>
  <c r="BY15" i="52"/>
  <c r="BR15" i="52"/>
  <c r="BN15" i="52"/>
  <c r="BB15" i="52"/>
  <c r="BE15" i="52"/>
  <c r="AL15" i="52"/>
  <c r="AK15" i="52"/>
  <c r="AI15" i="52"/>
  <c r="AB15" i="52"/>
  <c r="X15" i="52"/>
  <c r="T15" i="52"/>
  <c r="O15" i="52"/>
  <c r="K15" i="52"/>
  <c r="BK15" i="52"/>
  <c r="E28" i="52"/>
  <c r="E27" i="52" s="1"/>
  <c r="BY59" i="52"/>
  <c r="BR59" i="52"/>
  <c r="BN59" i="52"/>
  <c r="BB59" i="52"/>
  <c r="BE59" i="52"/>
  <c r="AL59" i="52"/>
  <c r="AK59" i="52"/>
  <c r="AI59" i="52"/>
  <c r="AB59" i="52"/>
  <c r="X59" i="52"/>
  <c r="T59" i="52"/>
  <c r="O59" i="52"/>
  <c r="K59" i="52"/>
  <c r="F59" i="52"/>
  <c r="AU59" i="52"/>
  <c r="BZ59" i="52"/>
  <c r="BP59" i="52"/>
  <c r="AZ59" i="52"/>
  <c r="AS59" i="52"/>
  <c r="AH59" i="52"/>
  <c r="W59" i="52"/>
  <c r="P59" i="52"/>
  <c r="I59" i="52"/>
  <c r="AG59" i="52"/>
  <c r="BJ15" i="52"/>
  <c r="BW59" i="52"/>
  <c r="BT59" i="52"/>
  <c r="BJ59" i="52"/>
  <c r="BM59" i="52"/>
  <c r="BA59" i="52"/>
  <c r="BQ59" i="52"/>
  <c r="AP59" i="52"/>
  <c r="BL59" i="52"/>
  <c r="BI59" i="52"/>
  <c r="BO59" i="52"/>
  <c r="BG59" i="52"/>
  <c r="AR8" i="53"/>
  <c r="AR7" i="53" s="1"/>
  <c r="AV59" i="52"/>
  <c r="AO59" i="52"/>
  <c r="AJ59" i="52"/>
  <c r="AD59" i="52"/>
  <c r="R59" i="52"/>
  <c r="N59" i="52"/>
  <c r="J59" i="52"/>
  <c r="AI27" i="52"/>
  <c r="BZ27" i="52"/>
  <c r="BU27" i="52"/>
  <c r="BS27" i="52"/>
  <c r="BO27" i="52"/>
  <c r="BG27" i="52"/>
  <c r="BF27" i="52"/>
  <c r="BB27" i="52"/>
  <c r="AX27" i="52"/>
  <c r="AU27" i="52"/>
  <c r="AP27" i="52"/>
  <c r="AK27" i="52"/>
  <c r="AC27" i="52"/>
  <c r="Y27" i="52"/>
  <c r="S27" i="52"/>
  <c r="Q27" i="52"/>
  <c r="M27" i="52"/>
  <c r="CA5" i="56"/>
  <c r="CB12" i="53" s="1"/>
  <c r="BV5" i="56"/>
  <c r="BW12" i="53" s="1"/>
  <c r="BS5" i="56"/>
  <c r="BT12" i="53" s="1"/>
  <c r="BK5" i="56"/>
  <c r="BL12" i="53" s="1"/>
  <c r="BF5" i="56"/>
  <c r="BG12" i="53" s="1"/>
  <c r="AY5" i="56"/>
  <c r="AZ12" i="53" s="1"/>
  <c r="AW5" i="56"/>
  <c r="AX12" i="53" s="1"/>
  <c r="AN5" i="56"/>
  <c r="AO12" i="53" s="1"/>
  <c r="AI5" i="56"/>
  <c r="AJ12" i="53" s="1"/>
  <c r="AB5" i="56"/>
  <c r="AC12" i="53" s="1"/>
  <c r="X5" i="56"/>
  <c r="Y12" i="53" s="1"/>
  <c r="R5" i="56"/>
  <c r="S12" i="53" s="1"/>
  <c r="N5" i="56"/>
  <c r="O12" i="53" s="1"/>
  <c r="I5" i="56"/>
  <c r="AK5" i="56"/>
  <c r="AL12" i="53" s="1"/>
  <c r="AJ15" i="52"/>
  <c r="R15" i="52"/>
  <c r="C59" i="52"/>
  <c r="D59" i="52"/>
  <c r="AE59" i="52"/>
  <c r="BO5" i="56"/>
  <c r="BP12" i="53" s="1"/>
  <c r="AU5" i="56"/>
  <c r="AV12" i="53" s="1"/>
  <c r="BY27" i="52"/>
  <c r="BR27" i="52"/>
  <c r="BP27" i="52"/>
  <c r="BL27" i="52"/>
  <c r="BN27" i="52"/>
  <c r="AZ27" i="52"/>
  <c r="BA27" i="52"/>
  <c r="BE27" i="52"/>
  <c r="AS27" i="52"/>
  <c r="AO27" i="52"/>
  <c r="AJ27" i="52"/>
  <c r="AG27" i="52"/>
  <c r="AB27" i="52"/>
  <c r="W27" i="52"/>
  <c r="U27" i="52"/>
  <c r="P27" i="52"/>
  <c r="L27" i="52"/>
  <c r="BZ5" i="56"/>
  <c r="CA12" i="53" s="1"/>
  <c r="BU5" i="56"/>
  <c r="BV12" i="53" s="1"/>
  <c r="BP5" i="56"/>
  <c r="BH5" i="56"/>
  <c r="AZ5" i="56"/>
  <c r="BA12" i="53" s="1"/>
  <c r="AX5" i="56"/>
  <c r="AY12" i="53" s="1"/>
  <c r="AS5" i="56"/>
  <c r="AT12" i="53" s="1"/>
  <c r="AJ5" i="56"/>
  <c r="AK12" i="53" s="1"/>
  <c r="AE5" i="56"/>
  <c r="AF12" i="53" s="1"/>
  <c r="AD5" i="56"/>
  <c r="AE12" i="53" s="1"/>
  <c r="V5" i="56"/>
  <c r="W12" i="53" s="1"/>
  <c r="Q5" i="56"/>
  <c r="R12" i="53" s="1"/>
  <c r="M5" i="56"/>
  <c r="I27" i="52"/>
  <c r="BW27" i="52"/>
  <c r="BQ27" i="52"/>
  <c r="BK27" i="52"/>
  <c r="BM27" i="52"/>
  <c r="BC27" i="52"/>
  <c r="AY27" i="52"/>
  <c r="AV27" i="52"/>
  <c r="AL27" i="52"/>
  <c r="AN27" i="52"/>
  <c r="AR27" i="52"/>
  <c r="AE27" i="52"/>
  <c r="AD27" i="52"/>
  <c r="X27" i="52"/>
  <c r="T27" i="52"/>
  <c r="O27" i="52"/>
  <c r="K27" i="52"/>
  <c r="BY5" i="56"/>
  <c r="BZ12" i="53" s="1"/>
  <c r="BR5" i="56"/>
  <c r="BN5" i="56"/>
  <c r="BO12" i="53" s="1"/>
  <c r="BB5" i="56"/>
  <c r="BC12" i="53" s="1"/>
  <c r="BE5" i="56"/>
  <c r="BF12" i="53" s="1"/>
  <c r="AL5" i="56"/>
  <c r="AM12" i="53" s="1"/>
  <c r="AR5" i="56"/>
  <c r="AS12" i="53" s="1"/>
  <c r="AA5" i="56"/>
  <c r="AB12" i="53" s="1"/>
  <c r="Y5" i="56"/>
  <c r="Z12" i="53" s="1"/>
  <c r="S5" i="56"/>
  <c r="T12" i="53" s="1"/>
  <c r="P5" i="56"/>
  <c r="L5" i="56"/>
  <c r="M12" i="53" s="1"/>
  <c r="V27" i="52"/>
  <c r="CA27" i="52"/>
  <c r="BV27" i="52"/>
  <c r="BT27" i="52"/>
  <c r="BJ27" i="52"/>
  <c r="BH27" i="52"/>
  <c r="BI27" i="52"/>
  <c r="AT27" i="52"/>
  <c r="AW27" i="52"/>
  <c r="AQ27" i="52"/>
  <c r="AM27" i="52"/>
  <c r="AH27" i="52"/>
  <c r="AA27" i="52"/>
  <c r="Z27" i="52"/>
  <c r="R27" i="52"/>
  <c r="N27" i="52"/>
  <c r="J27" i="52"/>
  <c r="B9" i="52"/>
  <c r="B8" i="52"/>
  <c r="V59" i="52"/>
  <c r="K5" i="56"/>
  <c r="AQ5" i="56"/>
  <c r="BC5" i="56"/>
  <c r="BG5" i="56"/>
  <c r="Z5" i="56"/>
  <c r="AG5" i="56"/>
  <c r="AH12" i="53" s="1"/>
  <c r="BI5" i="56"/>
  <c r="BJ12" i="53" s="1"/>
  <c r="G27" i="52"/>
  <c r="BD8" i="53"/>
  <c r="BD7" i="53" s="1"/>
  <c r="B32" i="52"/>
  <c r="E59" i="52"/>
  <c r="AQ15" i="52"/>
  <c r="F15" i="52"/>
  <c r="CA15" i="52"/>
  <c r="BV15" i="52"/>
  <c r="BS15" i="52"/>
  <c r="BF15" i="52"/>
  <c r="AY15" i="52"/>
  <c r="AW15" i="52"/>
  <c r="AN15" i="52"/>
  <c r="AR15" i="52"/>
  <c r="AA15" i="52"/>
  <c r="BC15" i="52"/>
  <c r="BI15" i="52"/>
  <c r="AP15" i="52"/>
  <c r="BG15" i="52"/>
  <c r="Y15" i="52"/>
  <c r="S15" i="52"/>
  <c r="Q15" i="52"/>
  <c r="M15" i="52"/>
  <c r="BQ15" i="52"/>
  <c r="C15" i="52"/>
  <c r="BH15" i="52"/>
  <c r="AX15" i="52"/>
  <c r="AS15" i="52"/>
  <c r="AM15" i="52"/>
  <c r="AC15" i="52"/>
  <c r="U15" i="52"/>
  <c r="P15" i="52"/>
  <c r="AL8" i="53"/>
  <c r="AM5" i="56"/>
  <c r="AT15" i="52"/>
  <c r="AP5" i="56"/>
  <c r="AQ12" i="53" s="1"/>
  <c r="AT5" i="56"/>
  <c r="AU12" i="53" s="1"/>
  <c r="BL5" i="56"/>
  <c r="BM12" i="53" s="1"/>
  <c r="T5" i="56"/>
  <c r="BL15" i="52"/>
  <c r="AH5" i="52" l="1"/>
  <c r="AI6" i="53" s="1"/>
  <c r="AU5" i="52"/>
  <c r="N5" i="52"/>
  <c r="O6" i="53" s="1"/>
  <c r="C2" i="56"/>
  <c r="D5" i="52"/>
  <c r="E6" i="53" s="1"/>
  <c r="G5" i="52"/>
  <c r="H6" i="53" s="1"/>
  <c r="C5" i="52"/>
  <c r="BO5" i="52"/>
  <c r="BP6" i="53" s="1"/>
  <c r="E5" i="52"/>
  <c r="F6" i="53" s="1"/>
  <c r="AO5" i="52"/>
  <c r="AP6" i="53" s="1"/>
  <c r="BG5" i="52"/>
  <c r="L5" i="52"/>
  <c r="M6" i="53" s="1"/>
  <c r="AB5" i="52"/>
  <c r="AC6" i="53" s="1"/>
  <c r="BY5" i="52"/>
  <c r="BZ6" i="53" s="1"/>
  <c r="BJ5" i="52"/>
  <c r="BK6" i="53" s="1"/>
  <c r="AG5" i="52"/>
  <c r="J5" i="52"/>
  <c r="K6" i="53" s="1"/>
  <c r="T5" i="52"/>
  <c r="U6" i="53" s="1"/>
  <c r="BN5" i="52"/>
  <c r="BO6" i="53" s="1"/>
  <c r="AK5" i="52"/>
  <c r="AL6" i="53" s="1"/>
  <c r="H15" i="52"/>
  <c r="B15" i="52" s="1"/>
  <c r="H59" i="52"/>
  <c r="B59" i="52" s="1"/>
  <c r="BV5" i="52"/>
  <c r="BW6" i="53" s="1"/>
  <c r="M5" i="52"/>
  <c r="I5" i="52"/>
  <c r="H27" i="52"/>
  <c r="J12" i="53"/>
  <c r="J7" i="53" s="1"/>
  <c r="H5" i="56"/>
  <c r="B5" i="56" s="1"/>
  <c r="AE5" i="52"/>
  <c r="AF6" i="53" s="1"/>
  <c r="BF5" i="52"/>
  <c r="BG6" i="53" s="1"/>
  <c r="BM5" i="52"/>
  <c r="BN6" i="53" s="1"/>
  <c r="BZ5" i="52"/>
  <c r="CA6" i="53" s="1"/>
  <c r="S5" i="52"/>
  <c r="T6" i="53" s="1"/>
  <c r="Z5" i="52"/>
  <c r="AA6" i="53" s="1"/>
  <c r="AV5" i="52"/>
  <c r="AW6" i="53" s="1"/>
  <c r="BB5" i="52"/>
  <c r="BC6" i="53" s="1"/>
  <c r="AL7" i="53"/>
  <c r="AT5" i="52"/>
  <c r="AU6" i="53" s="1"/>
  <c r="BQ5" i="52"/>
  <c r="BC5" i="52"/>
  <c r="BD6" i="53" s="1"/>
  <c r="BD5" i="53" s="1"/>
  <c r="BT5" i="52"/>
  <c r="BU6" i="53" s="1"/>
  <c r="O5" i="52"/>
  <c r="P6" i="53" s="1"/>
  <c r="AI5" i="52"/>
  <c r="AJ6" i="53" s="1"/>
  <c r="BW5" i="52"/>
  <c r="BX6" i="53" s="1"/>
  <c r="BE5" i="52"/>
  <c r="BF6" i="53" s="1"/>
  <c r="BU5" i="52"/>
  <c r="BV6" i="53" s="1"/>
  <c r="AC5" i="52"/>
  <c r="AD6" i="53" s="1"/>
  <c r="AY5" i="52"/>
  <c r="AZ6" i="53" s="1"/>
  <c r="K5" i="52"/>
  <c r="L6" i="53" s="1"/>
  <c r="AD5" i="52"/>
  <c r="AE6" i="53" s="1"/>
  <c r="AL5" i="52"/>
  <c r="AM6" i="53" s="1"/>
  <c r="AR5" i="52"/>
  <c r="AS6" i="53" s="1"/>
  <c r="F5" i="52"/>
  <c r="G6" i="53" s="1"/>
  <c r="BK5" i="52"/>
  <c r="BL6" i="53" s="1"/>
  <c r="U5" i="52"/>
  <c r="V6" i="53" s="1"/>
  <c r="AW5" i="52"/>
  <c r="AX6" i="53" s="1"/>
  <c r="AQ5" i="52"/>
  <c r="AR6" i="53" s="1"/>
  <c r="AR5" i="53" s="1"/>
  <c r="BA5" i="52"/>
  <c r="BB6" i="53" s="1"/>
  <c r="BP5" i="52"/>
  <c r="BQ6" i="53" s="1"/>
  <c r="R5" i="52"/>
  <c r="S6" i="53" s="1"/>
  <c r="BI5" i="52"/>
  <c r="BJ6" i="53" s="1"/>
  <c r="BL5" i="52"/>
  <c r="BM6" i="53" s="1"/>
  <c r="Q5" i="52"/>
  <c r="R6" i="53" s="1"/>
  <c r="AP5" i="52"/>
  <c r="AQ6" i="53" s="1"/>
  <c r="AA5" i="52"/>
  <c r="AB6" i="53" s="1"/>
  <c r="CA5" i="52"/>
  <c r="CB6" i="53" s="1"/>
  <c r="X5" i="52"/>
  <c r="Y6" i="53" s="1"/>
  <c r="W5" i="52"/>
  <c r="X6" i="53" s="1"/>
  <c r="AZ5" i="52"/>
  <c r="BA6" i="53" s="1"/>
  <c r="BR5" i="52"/>
  <c r="BS6" i="53" s="1"/>
  <c r="AJ5" i="52"/>
  <c r="AK6" i="53" s="1"/>
  <c r="V5" i="52"/>
  <c r="W6" i="53" s="1"/>
  <c r="F8" i="53"/>
  <c r="F7" i="53" s="1"/>
  <c r="AE8" i="53"/>
  <c r="AE7" i="53" s="1"/>
  <c r="AE5" i="53" s="1"/>
  <c r="CB8" i="53"/>
  <c r="CB7" i="53" s="1"/>
  <c r="BS5" i="52"/>
  <c r="BT6" i="53" s="1"/>
  <c r="AS5" i="52"/>
  <c r="AT6" i="53" s="1"/>
  <c r="BR12" i="53"/>
  <c r="BS12" i="53"/>
  <c r="N12" i="53"/>
  <c r="M3" i="56"/>
  <c r="AX5" i="52"/>
  <c r="AY6" i="53" s="1"/>
  <c r="BH12" i="53"/>
  <c r="BI12" i="53"/>
  <c r="Q12" i="53"/>
  <c r="O3" i="56"/>
  <c r="BQ12" i="53"/>
  <c r="BP3" i="56"/>
  <c r="AN5" i="52"/>
  <c r="AO6" i="53" s="1"/>
  <c r="Y5" i="52"/>
  <c r="Z6" i="53" s="1"/>
  <c r="AM5" i="52"/>
  <c r="AN6" i="53" s="1"/>
  <c r="BH5" i="52"/>
  <c r="BH6" i="53" s="1"/>
  <c r="E8" i="53"/>
  <c r="E7" i="53" s="1"/>
  <c r="E5" i="53" s="1"/>
  <c r="Y8" i="53"/>
  <c r="Y7" i="53" s="1"/>
  <c r="G8" i="53"/>
  <c r="G7" i="53" s="1"/>
  <c r="BS8" i="53"/>
  <c r="H8" i="53"/>
  <c r="H7" i="53" s="1"/>
  <c r="D8" i="53"/>
  <c r="D7" i="53" s="1"/>
  <c r="W8" i="53"/>
  <c r="W7" i="53" s="1"/>
  <c r="AP8" i="53"/>
  <c r="AP7" i="53" s="1"/>
  <c r="AZ8" i="53"/>
  <c r="AZ7" i="53" s="1"/>
  <c r="BW8" i="53"/>
  <c r="BW7" i="53" s="1"/>
  <c r="K8" i="53"/>
  <c r="AX8" i="53"/>
  <c r="AX7" i="53" s="1"/>
  <c r="BV8" i="53"/>
  <c r="BV7" i="53" s="1"/>
  <c r="V8" i="53"/>
  <c r="V7" i="53" s="1"/>
  <c r="N8" i="53"/>
  <c r="R8" i="53"/>
  <c r="R7" i="53" s="1"/>
  <c r="AD8" i="53"/>
  <c r="AD7" i="53" s="1"/>
  <c r="AY8" i="53"/>
  <c r="AY7" i="53" s="1"/>
  <c r="X8" i="53"/>
  <c r="X7" i="53" s="1"/>
  <c r="BF8" i="53"/>
  <c r="BF7" i="53" s="1"/>
  <c r="Z8" i="53"/>
  <c r="Z7" i="53" s="1"/>
  <c r="BX8" i="53"/>
  <c r="BX7" i="53" s="1"/>
  <c r="BO8" i="53"/>
  <c r="BO7" i="53" s="1"/>
  <c r="AC8" i="53"/>
  <c r="AC7" i="53" s="1"/>
  <c r="P8" i="53"/>
  <c r="P7" i="53" s="1"/>
  <c r="BU8" i="53"/>
  <c r="BU7" i="53" s="1"/>
  <c r="BB8" i="53"/>
  <c r="BB7" i="53" s="1"/>
  <c r="T8" i="53"/>
  <c r="T7" i="53" s="1"/>
  <c r="BN8" i="53"/>
  <c r="BN7" i="53" s="1"/>
  <c r="S8" i="53"/>
  <c r="S7" i="53" s="1"/>
  <c r="AN8" i="53"/>
  <c r="AJ8" i="53"/>
  <c r="AJ7" i="53" s="1"/>
  <c r="AK8" i="53"/>
  <c r="AK7" i="53" s="1"/>
  <c r="BC8" i="53"/>
  <c r="BC7" i="53" s="1"/>
  <c r="Q8" i="53"/>
  <c r="BL8" i="53"/>
  <c r="BL7" i="53" s="1"/>
  <c r="O8" i="53"/>
  <c r="O7" i="53" s="1"/>
  <c r="AO8" i="53"/>
  <c r="AO7" i="53" s="1"/>
  <c r="BZ8" i="53"/>
  <c r="BZ7" i="53" s="1"/>
  <c r="BA8" i="53"/>
  <c r="BA7" i="53" s="1"/>
  <c r="BT8" i="53"/>
  <c r="BT7" i="53" s="1"/>
  <c r="U8" i="53"/>
  <c r="AB8" i="53"/>
  <c r="AB7" i="53" s="1"/>
  <c r="L12" i="53"/>
  <c r="I3" i="56"/>
  <c r="AA12" i="53"/>
  <c r="V3" i="56"/>
  <c r="C11" i="53"/>
  <c r="P5" i="52"/>
  <c r="Q6" i="53" s="1"/>
  <c r="AV8" i="53"/>
  <c r="AV7" i="53" s="1"/>
  <c r="CA8" i="53"/>
  <c r="CA7" i="53" s="1"/>
  <c r="B28" i="52"/>
  <c r="AV6" i="53"/>
  <c r="AT8" i="53"/>
  <c r="AT7" i="53" s="1"/>
  <c r="U12" i="53"/>
  <c r="R3" i="56"/>
  <c r="AS3" i="56"/>
  <c r="BF3" i="56"/>
  <c r="AE3" i="56"/>
  <c r="AN12" i="53"/>
  <c r="L8" i="53"/>
  <c r="BP8" i="53"/>
  <c r="BP7" i="53" s="1"/>
  <c r="AH8" i="53"/>
  <c r="AH7" i="53" s="1"/>
  <c r="D6" i="53"/>
  <c r="H5" i="53" l="1"/>
  <c r="O5" i="53"/>
  <c r="BN5" i="53"/>
  <c r="BP5" i="53"/>
  <c r="M3" i="52"/>
  <c r="AC5" i="53"/>
  <c r="C2" i="52"/>
  <c r="BX5" i="53"/>
  <c r="AP5" i="53"/>
  <c r="BO5" i="53"/>
  <c r="BW5" i="53"/>
  <c r="N6" i="53"/>
  <c r="P5" i="53"/>
  <c r="BZ5" i="53"/>
  <c r="CA5" i="53"/>
  <c r="K7" i="53"/>
  <c r="K5" i="53" s="1"/>
  <c r="AL5" i="53"/>
  <c r="J6" i="53"/>
  <c r="J5" i="53" s="1"/>
  <c r="H5" i="52"/>
  <c r="B5" i="52" s="1"/>
  <c r="I12" i="53"/>
  <c r="C12" i="53" s="1"/>
  <c r="BC5" i="53"/>
  <c r="AJ5" i="53"/>
  <c r="BR6" i="53"/>
  <c r="BU5" i="53"/>
  <c r="BI6" i="53"/>
  <c r="CB5" i="53"/>
  <c r="BB5" i="53"/>
  <c r="BS7" i="53"/>
  <c r="BS5" i="53" s="1"/>
  <c r="BF5" i="53"/>
  <c r="I3" i="52"/>
  <c r="E2" i="52"/>
  <c r="G5" i="53"/>
  <c r="L7" i="53"/>
  <c r="L5" i="53" s="1"/>
  <c r="BV5" i="53"/>
  <c r="AY5" i="53"/>
  <c r="AK5" i="53"/>
  <c r="BP3" i="52"/>
  <c r="AD5" i="53"/>
  <c r="AZ5" i="53"/>
  <c r="V3" i="52"/>
  <c r="V5" i="53"/>
  <c r="BA5" i="53"/>
  <c r="BL5" i="53"/>
  <c r="AX5" i="53"/>
  <c r="BT5" i="53"/>
  <c r="X5" i="53"/>
  <c r="Q7" i="53"/>
  <c r="Q5" i="53" s="1"/>
  <c r="N7" i="53"/>
  <c r="N5" i="53" s="1"/>
  <c r="W5" i="53"/>
  <c r="Z5" i="53"/>
  <c r="AS8" i="53"/>
  <c r="AS7" i="53" s="1"/>
  <c r="AS5" i="53" s="1"/>
  <c r="M8" i="53"/>
  <c r="M7" i="53" s="1"/>
  <c r="M5" i="53" s="1"/>
  <c r="BK8" i="53"/>
  <c r="BK7" i="53" s="1"/>
  <c r="BK5" i="53" s="1"/>
  <c r="BI8" i="53"/>
  <c r="BI7" i="53" s="1"/>
  <c r="AM8" i="53"/>
  <c r="AM7" i="53" s="1"/>
  <c r="AM5" i="53" s="1"/>
  <c r="AI8" i="53"/>
  <c r="AI7" i="53" s="1"/>
  <c r="AI5" i="53" s="1"/>
  <c r="AW8" i="53"/>
  <c r="AW7" i="53" s="1"/>
  <c r="AW5" i="53" s="1"/>
  <c r="D5" i="53"/>
  <c r="D2" i="53" s="1"/>
  <c r="AT5" i="53"/>
  <c r="AO5" i="53"/>
  <c r="F5" i="53"/>
  <c r="BH8" i="53"/>
  <c r="BH7" i="53" s="1"/>
  <c r="BH5" i="53" s="1"/>
  <c r="BG8" i="53"/>
  <c r="BG7" i="53" s="1"/>
  <c r="BG5" i="53" s="1"/>
  <c r="BJ8" i="53"/>
  <c r="BJ7" i="53" s="1"/>
  <c r="BJ5" i="53" s="1"/>
  <c r="BQ8" i="53"/>
  <c r="BQ7" i="53" s="1"/>
  <c r="BQ5" i="53" s="1"/>
  <c r="Y5" i="53"/>
  <c r="AU8" i="53"/>
  <c r="AU7" i="53" s="1"/>
  <c r="AU5" i="53" s="1"/>
  <c r="AN7" i="53"/>
  <c r="AN5" i="53" s="1"/>
  <c r="T5" i="53"/>
  <c r="R5" i="53"/>
  <c r="S5" i="53"/>
  <c r="AB5" i="53"/>
  <c r="AF8" i="53"/>
  <c r="AF7" i="53" s="1"/>
  <c r="AQ8" i="53"/>
  <c r="AQ7" i="53" s="1"/>
  <c r="AQ5" i="53" s="1"/>
  <c r="R3" i="52"/>
  <c r="AV5" i="53"/>
  <c r="AE3" i="52"/>
  <c r="AH6" i="53"/>
  <c r="AH5" i="53" s="1"/>
  <c r="AS3" i="52"/>
  <c r="B27" i="52"/>
  <c r="O3" i="52"/>
  <c r="BF3" i="52"/>
  <c r="BR8" i="53"/>
  <c r="BR7" i="53" s="1"/>
  <c r="C10" i="53"/>
  <c r="AA8" i="53"/>
  <c r="BM8" i="53"/>
  <c r="BM7" i="53" s="1"/>
  <c r="BM5" i="53" s="1"/>
  <c r="U7" i="53"/>
  <c r="U5" i="53" s="1"/>
  <c r="C9" i="53"/>
  <c r="N3" i="53" l="1"/>
  <c r="BR5" i="53"/>
  <c r="BQ3" i="53" s="1"/>
  <c r="I6" i="53"/>
  <c r="C6" i="53" s="1"/>
  <c r="I8" i="53"/>
  <c r="AF5" i="53"/>
  <c r="BI5" i="53"/>
  <c r="BG3" i="53" s="1"/>
  <c r="J3" i="53"/>
  <c r="F2" i="53"/>
  <c r="P3" i="53"/>
  <c r="S3" i="53"/>
  <c r="AT3" i="53"/>
  <c r="AA7" i="53"/>
  <c r="AA5" i="53" s="1"/>
  <c r="W3" i="53" s="1"/>
  <c r="I7" i="53" l="1"/>
  <c r="C7" i="53" s="1"/>
  <c r="I5" i="53"/>
  <c r="C5" i="53" s="1"/>
  <c r="AF3" i="53"/>
  <c r="C8" i="53"/>
</calcChain>
</file>

<file path=xl/sharedStrings.xml><?xml version="1.0" encoding="utf-8"?>
<sst xmlns="http://schemas.openxmlformats.org/spreadsheetml/2006/main" count="1427" uniqueCount="569">
  <si>
    <t>행정사무관</t>
  </si>
  <si>
    <t>행정주사</t>
  </si>
  <si>
    <t>행정주사보</t>
  </si>
  <si>
    <t>행정서기</t>
  </si>
  <si>
    <t>행정서기보</t>
  </si>
  <si>
    <t>부이사관 또는 서기관</t>
  </si>
  <si>
    <t>서기관</t>
  </si>
  <si>
    <t>서기관 또는 행정사무관</t>
  </si>
  <si>
    <t>전산사무관</t>
  </si>
  <si>
    <t>통계사무관</t>
  </si>
  <si>
    <t>통계주사보</t>
  </si>
  <si>
    <t>합    계</t>
    <phoneticPr fontId="1" type="noConversion"/>
  </si>
  <si>
    <t>일       반       직</t>
    <phoneticPr fontId="1" type="noConversion"/>
  </si>
  <si>
    <t xml:space="preserve"> 소    계</t>
    <phoneticPr fontId="1" type="noConversion"/>
  </si>
  <si>
    <t>서기관 또는 기술서기관</t>
    <phoneticPr fontId="1" type="noConversion"/>
  </si>
  <si>
    <t>기술서기관 또는 전산사무관</t>
    <phoneticPr fontId="1" type="noConversion"/>
  </si>
  <si>
    <t>행정 또는 통계사무관</t>
    <phoneticPr fontId="1" type="noConversion"/>
  </si>
  <si>
    <t>행정.통계.공업.보건.시설 또는 전산사무관</t>
    <phoneticPr fontId="1" type="noConversion"/>
  </si>
  <si>
    <t>행정 또는 전산사무관</t>
    <phoneticPr fontId="1" type="noConversion"/>
  </si>
  <si>
    <t>행정 또는 통계주사</t>
    <phoneticPr fontId="1" type="noConversion"/>
  </si>
  <si>
    <t>행정.공업.보건.시설 또는 전산주사</t>
    <phoneticPr fontId="1" type="noConversion"/>
  </si>
  <si>
    <t>행정.약무 또는 간호주사</t>
    <phoneticPr fontId="1" type="noConversion"/>
  </si>
  <si>
    <t>행정 또는 전산주사</t>
    <phoneticPr fontId="1" type="noConversion"/>
  </si>
  <si>
    <t>통계주사</t>
    <phoneticPr fontId="1" type="noConversion"/>
  </si>
  <si>
    <t>통계 또는 전산주사</t>
    <phoneticPr fontId="1" type="noConversion"/>
  </si>
  <si>
    <t>전산주사</t>
    <phoneticPr fontId="1" type="noConversion"/>
  </si>
  <si>
    <t>행정 또는 통계주사보</t>
    <phoneticPr fontId="1" type="noConversion"/>
  </si>
  <si>
    <t>행정.공업.보건.시설 또는 전산주사보</t>
    <phoneticPr fontId="1" type="noConversion"/>
  </si>
  <si>
    <t>행정.약무 또는 간호주사보</t>
    <phoneticPr fontId="1" type="noConversion"/>
  </si>
  <si>
    <t>행정 또는 전산주사보</t>
    <phoneticPr fontId="1" type="noConversion"/>
  </si>
  <si>
    <t>전산주사보</t>
    <phoneticPr fontId="1" type="noConversion"/>
  </si>
  <si>
    <t>행정 또는 통계서기</t>
    <phoneticPr fontId="1" type="noConversion"/>
  </si>
  <si>
    <t>행정 또는 전산서기</t>
    <phoneticPr fontId="1" type="noConversion"/>
  </si>
  <si>
    <t>직업상담서기</t>
    <phoneticPr fontId="1" type="noConversion"/>
  </si>
  <si>
    <t>행정 또는 통계서기보</t>
    <phoneticPr fontId="1" type="noConversion"/>
  </si>
  <si>
    <t>행정 또는 전산서기보</t>
    <phoneticPr fontId="1" type="noConversion"/>
  </si>
  <si>
    <t>직업상담서기보</t>
    <phoneticPr fontId="1" type="noConversion"/>
  </si>
  <si>
    <t>종류별</t>
    <phoneticPr fontId="1" type="noConversion"/>
  </si>
  <si>
    <t>직급별</t>
    <phoneticPr fontId="1" type="noConversion"/>
  </si>
  <si>
    <t>구분</t>
    <phoneticPr fontId="1" type="noConversion"/>
  </si>
  <si>
    <t>서기관.기술서기관.행정.
공업.보건.시설 또는 전산사무관</t>
    <phoneticPr fontId="1" type="noConversion"/>
  </si>
  <si>
    <t>행정.공업.보건.시설 또는
전산사무관</t>
    <phoneticPr fontId="1" type="noConversion"/>
  </si>
  <si>
    <t>행정 또는 사서서기</t>
    <phoneticPr fontId="1" type="noConversion"/>
  </si>
  <si>
    <t>직업상담주사보</t>
    <phoneticPr fontId="1" type="noConversion"/>
  </si>
  <si>
    <t>1.총괄표</t>
    <phoneticPr fontId="1" type="noConversion"/>
  </si>
  <si>
    <t>종류별</t>
    <phoneticPr fontId="1" type="noConversion"/>
  </si>
  <si>
    <t>합    계</t>
    <phoneticPr fontId="1" type="noConversion"/>
  </si>
  <si>
    <t>직급별</t>
    <phoneticPr fontId="1" type="noConversion"/>
  </si>
  <si>
    <t>구분</t>
    <phoneticPr fontId="1" type="noConversion"/>
  </si>
  <si>
    <t>지방고용노동관서</t>
    <phoneticPr fontId="1" type="noConversion"/>
  </si>
  <si>
    <t xml:space="preserve">  산재예방지도과</t>
  </si>
  <si>
    <t>중앙노동위원회</t>
    <phoneticPr fontId="1" type="noConversion"/>
  </si>
  <si>
    <t xml:space="preserve">  위원장 상임위원실</t>
    <phoneticPr fontId="1" type="noConversion"/>
  </si>
  <si>
    <t xml:space="preserve">  기획총괄과</t>
    <phoneticPr fontId="1" type="noConversion"/>
  </si>
  <si>
    <t xml:space="preserve">  조정심판국 조정과</t>
    <phoneticPr fontId="1" type="noConversion"/>
  </si>
  <si>
    <t xml:space="preserve">  조정심판국 교섭대표결정과</t>
    <phoneticPr fontId="1" type="noConversion"/>
  </si>
  <si>
    <t xml:space="preserve">  조정심판국 심판1과</t>
    <phoneticPr fontId="1" type="noConversion"/>
  </si>
  <si>
    <t xml:space="preserve">  조정심판국 심판2과</t>
    <phoneticPr fontId="1" type="noConversion"/>
  </si>
  <si>
    <t xml:space="preserve">  조정심판국 법무지원과</t>
    <phoneticPr fontId="1" type="noConversion"/>
  </si>
  <si>
    <t>서울지방노동위원회</t>
    <phoneticPr fontId="1" type="noConversion"/>
  </si>
  <si>
    <t xml:space="preserve">  조정과</t>
    <phoneticPr fontId="1" type="noConversion"/>
  </si>
  <si>
    <t xml:space="preserve">  교섭대표결정과</t>
    <phoneticPr fontId="1" type="noConversion"/>
  </si>
  <si>
    <t xml:space="preserve">  심판1과</t>
    <phoneticPr fontId="1" type="noConversion"/>
  </si>
  <si>
    <t xml:space="preserve">  심판2과</t>
    <phoneticPr fontId="1" type="noConversion"/>
  </si>
  <si>
    <t>부산지방노동위원회</t>
    <phoneticPr fontId="1" type="noConversion"/>
  </si>
  <si>
    <t xml:space="preserve">  심판과</t>
    <phoneticPr fontId="1" type="noConversion"/>
  </si>
  <si>
    <t>경기지방노동위원회</t>
    <phoneticPr fontId="1" type="noConversion"/>
  </si>
  <si>
    <t>충남지방노동위원회</t>
    <phoneticPr fontId="1" type="noConversion"/>
  </si>
  <si>
    <t xml:space="preserve">  위원장 상임위원실</t>
  </si>
  <si>
    <t>전남지방노동위원회</t>
    <phoneticPr fontId="1" type="noConversion"/>
  </si>
  <si>
    <t>경북지방노동위원회</t>
    <phoneticPr fontId="1" type="noConversion"/>
  </si>
  <si>
    <t>경남지방노동위원회</t>
    <phoneticPr fontId="1" type="noConversion"/>
  </si>
  <si>
    <t>인천지방노동위원회</t>
    <phoneticPr fontId="1" type="noConversion"/>
  </si>
  <si>
    <t>강원지방노동위원회</t>
    <phoneticPr fontId="1" type="noConversion"/>
  </si>
  <si>
    <t>충북지방노동위원회</t>
    <phoneticPr fontId="1" type="noConversion"/>
  </si>
  <si>
    <t>전북지방노동위원회</t>
    <phoneticPr fontId="1" type="noConversion"/>
  </si>
  <si>
    <t>2.본부</t>
    <phoneticPr fontId="1" type="noConversion"/>
  </si>
  <si>
    <t>서기관 또는 기술서기관</t>
    <phoneticPr fontId="1" type="noConversion"/>
  </si>
  <si>
    <t>기술서기관 또는 전산사무관</t>
    <phoneticPr fontId="1" type="noConversion"/>
  </si>
  <si>
    <t>행정 또는 통계사무관</t>
    <phoneticPr fontId="1" type="noConversion"/>
  </si>
  <si>
    <t>행정.공업.보건.시설 또는
전산사무관</t>
    <phoneticPr fontId="1" type="noConversion"/>
  </si>
  <si>
    <t>행정 또는 전산사무관</t>
    <phoneticPr fontId="1" type="noConversion"/>
  </si>
  <si>
    <t>직업상담서기</t>
    <phoneticPr fontId="1" type="noConversion"/>
  </si>
  <si>
    <t>행정 또는 사서서기</t>
    <phoneticPr fontId="1" type="noConversion"/>
  </si>
  <si>
    <t>행정 또는 통계서기보</t>
    <phoneticPr fontId="1" type="noConversion"/>
  </si>
  <si>
    <t>행정 또는 전산서기보</t>
    <phoneticPr fontId="1" type="noConversion"/>
  </si>
  <si>
    <t>직업상담서기보</t>
    <phoneticPr fontId="1" type="noConversion"/>
  </si>
  <si>
    <t>장관실</t>
    <phoneticPr fontId="1" type="noConversion"/>
  </si>
  <si>
    <t xml:space="preserve"> </t>
    <phoneticPr fontId="1" type="noConversion"/>
  </si>
  <si>
    <t>차관실</t>
    <phoneticPr fontId="1" type="noConversion"/>
  </si>
  <si>
    <t>감사담당관</t>
    <phoneticPr fontId="1" type="noConversion"/>
  </si>
  <si>
    <t>운영지원과</t>
    <phoneticPr fontId="1" type="noConversion"/>
  </si>
  <si>
    <t>기획조정실</t>
    <phoneticPr fontId="1" type="noConversion"/>
  </si>
  <si>
    <t>기획재정담당관</t>
    <phoneticPr fontId="1" type="noConversion"/>
  </si>
  <si>
    <t>규제개혁법무담당관</t>
    <phoneticPr fontId="1" type="noConversion"/>
  </si>
  <si>
    <t>비상안전담당관</t>
    <phoneticPr fontId="1" type="noConversion"/>
  </si>
  <si>
    <t>국제협력담당관</t>
    <phoneticPr fontId="1" type="noConversion"/>
  </si>
  <si>
    <t>외국인력담당관</t>
    <phoneticPr fontId="1" type="noConversion"/>
  </si>
  <si>
    <t>고용정책실</t>
    <phoneticPr fontId="1" type="noConversion"/>
  </si>
  <si>
    <t>고용정책총괄과</t>
    <phoneticPr fontId="1" type="noConversion"/>
  </si>
  <si>
    <t>직업능력정책과</t>
    <phoneticPr fontId="1" type="noConversion"/>
  </si>
  <si>
    <t>직업능력평가과</t>
    <phoneticPr fontId="1" type="noConversion"/>
  </si>
  <si>
    <t>인적자원개발과</t>
    <phoneticPr fontId="1" type="noConversion"/>
  </si>
  <si>
    <t>고용서비스정책과</t>
    <phoneticPr fontId="1" type="noConversion"/>
  </si>
  <si>
    <t>고용보험기획과</t>
    <phoneticPr fontId="1" type="noConversion"/>
  </si>
  <si>
    <t xml:space="preserve">    고용보험심사위원회</t>
    <phoneticPr fontId="1" type="noConversion"/>
  </si>
  <si>
    <t xml:space="preserve">    고용보험심사관실</t>
    <phoneticPr fontId="1" type="noConversion"/>
  </si>
  <si>
    <t>고용지원실업급여과</t>
    <phoneticPr fontId="1" type="noConversion"/>
  </si>
  <si>
    <t>자산운용팀</t>
    <phoneticPr fontId="1" type="noConversion"/>
  </si>
  <si>
    <t>사회적기업과</t>
    <phoneticPr fontId="1" type="noConversion"/>
  </si>
  <si>
    <t>청년고용기획과</t>
    <phoneticPr fontId="1" type="noConversion"/>
  </si>
  <si>
    <t>고령사회인력정책과</t>
    <phoneticPr fontId="1" type="noConversion"/>
  </si>
  <si>
    <t>여성고용정책과</t>
    <phoneticPr fontId="1" type="noConversion"/>
  </si>
  <si>
    <t>장애인고용과</t>
    <phoneticPr fontId="1" type="noConversion"/>
  </si>
  <si>
    <t>노동정책실</t>
    <phoneticPr fontId="1" type="noConversion"/>
  </si>
  <si>
    <t>고용차별개선과</t>
    <phoneticPr fontId="1" type="noConversion"/>
  </si>
  <si>
    <t>노사협력정책과</t>
    <phoneticPr fontId="1" type="noConversion"/>
  </si>
  <si>
    <t>노사관계법제과</t>
    <phoneticPr fontId="1" type="noConversion"/>
  </si>
  <si>
    <t>노사관계지원과</t>
    <phoneticPr fontId="1" type="noConversion"/>
  </si>
  <si>
    <t>공무원노사관계과</t>
    <phoneticPr fontId="1" type="noConversion"/>
  </si>
  <si>
    <t>공공기관노사관계과</t>
    <phoneticPr fontId="1" type="noConversion"/>
  </si>
  <si>
    <t>산재보상정책과</t>
    <phoneticPr fontId="1" type="noConversion"/>
  </si>
  <si>
    <t>정보화기획팀</t>
    <phoneticPr fontId="1" type="noConversion"/>
  </si>
  <si>
    <t>개발협력지원팀</t>
    <phoneticPr fontId="1" type="noConversion"/>
  </si>
  <si>
    <t>공업.보건 또는 시설주사</t>
    <phoneticPr fontId="1" type="noConversion"/>
  </si>
  <si>
    <t>공업.보건 또는 시설주사보</t>
    <phoneticPr fontId="1" type="noConversion"/>
  </si>
  <si>
    <t>소
속
기
관</t>
    <phoneticPr fontId="1" type="noConversion"/>
  </si>
  <si>
    <t>임기제 서기관</t>
    <phoneticPr fontId="1" type="noConversion"/>
  </si>
  <si>
    <t>가급</t>
    <phoneticPr fontId="1" type="noConversion"/>
  </si>
  <si>
    <t>나급</t>
    <phoneticPr fontId="1" type="noConversion"/>
  </si>
  <si>
    <t>부이사관·서기관 또는 기술
서기관</t>
    <phoneticPr fontId="1" type="noConversion"/>
  </si>
  <si>
    <t>전산서기</t>
    <phoneticPr fontId="1" type="noConversion"/>
  </si>
  <si>
    <t>운전서기보</t>
    <phoneticPr fontId="1" type="noConversion"/>
  </si>
  <si>
    <t>사무운영서기보</t>
    <phoneticPr fontId="1" type="noConversion"/>
  </si>
  <si>
    <t>방호서기보</t>
    <phoneticPr fontId="1" type="noConversion"/>
  </si>
  <si>
    <t>별정직</t>
    <phoneticPr fontId="1" type="noConversion"/>
  </si>
  <si>
    <t xml:space="preserve"> 장    관</t>
    <phoneticPr fontId="1" type="noConversion"/>
  </si>
  <si>
    <t xml:space="preserve"> 차    관</t>
    <phoneticPr fontId="1" type="noConversion"/>
  </si>
  <si>
    <t xml:space="preserve"> 고위공무원단</t>
    <phoneticPr fontId="1" type="noConversion"/>
  </si>
  <si>
    <t xml:space="preserve"> 3급상당 또는 4급상당</t>
    <phoneticPr fontId="1" type="noConversion"/>
  </si>
  <si>
    <t xml:space="preserve"> 6급</t>
    <phoneticPr fontId="1" type="noConversion"/>
  </si>
  <si>
    <t xml:space="preserve"> 기록연구사</t>
    <phoneticPr fontId="1" type="noConversion"/>
  </si>
  <si>
    <t>합  계</t>
    <phoneticPr fontId="1" type="noConversion"/>
  </si>
  <si>
    <t>감사관</t>
    <phoneticPr fontId="1" type="noConversion"/>
  </si>
  <si>
    <t>4.노동위원회</t>
    <phoneticPr fontId="1" type="noConversion"/>
  </si>
  <si>
    <t>본    부</t>
    <phoneticPr fontId="1" type="noConversion"/>
  </si>
  <si>
    <t>소    계</t>
    <phoneticPr fontId="1" type="noConversion"/>
  </si>
  <si>
    <t>노동위원회</t>
    <phoneticPr fontId="1" type="noConversion"/>
  </si>
  <si>
    <t>최저임금위원회</t>
    <phoneticPr fontId="1" type="noConversion"/>
  </si>
  <si>
    <t>산재재심사위원회</t>
    <phoneticPr fontId="1" type="noConversion"/>
  </si>
  <si>
    <t>임기제:가급</t>
    <phoneticPr fontId="1" type="noConversion"/>
  </si>
  <si>
    <t>임기제:나급</t>
    <phoneticPr fontId="1" type="noConversion"/>
  </si>
  <si>
    <t>임기제:나급</t>
    <phoneticPr fontId="1" type="noConversion"/>
  </si>
  <si>
    <t>청년취업지원과</t>
    <phoneticPr fontId="1" type="noConversion"/>
  </si>
  <si>
    <t>서기관.기술서기관.행정.
공업.보건 또는 시설사무관</t>
    <phoneticPr fontId="1" type="noConversion"/>
  </si>
  <si>
    <t>부이사관·서기관 또는 기술
서기관</t>
    <phoneticPr fontId="1" type="noConversion"/>
  </si>
  <si>
    <t>공업·보건 또는 시설사무관</t>
    <phoneticPr fontId="1" type="noConversion"/>
  </si>
  <si>
    <t>직업상담주사</t>
    <phoneticPr fontId="1" type="noConversion"/>
  </si>
  <si>
    <t xml:space="preserve">    정책기획관</t>
    <phoneticPr fontId="1" type="noConversion"/>
  </si>
  <si>
    <t xml:space="preserve">    국제협력관</t>
    <phoneticPr fontId="1" type="noConversion"/>
  </si>
  <si>
    <t xml:space="preserve">    노동시장정책관</t>
    <phoneticPr fontId="1" type="noConversion"/>
  </si>
  <si>
    <t xml:space="preserve">    고용서비스정책관</t>
    <phoneticPr fontId="1" type="noConversion"/>
  </si>
  <si>
    <t>지역산업고용정책과</t>
    <phoneticPr fontId="1" type="noConversion"/>
  </si>
  <si>
    <t>고용문화개선정책과</t>
    <phoneticPr fontId="1" type="noConversion"/>
  </si>
  <si>
    <t>직업능력정책국</t>
    <phoneticPr fontId="1" type="noConversion"/>
  </si>
  <si>
    <t xml:space="preserve">    노사협력정책관</t>
    <phoneticPr fontId="1" type="noConversion"/>
  </si>
  <si>
    <t>근로기준정책과</t>
    <phoneticPr fontId="1" type="noConversion"/>
  </si>
  <si>
    <t>퇴직연금복지과</t>
    <phoneticPr fontId="1" type="noConversion"/>
  </si>
  <si>
    <t xml:space="preserve">    공공노사정책관</t>
    <phoneticPr fontId="1" type="noConversion"/>
  </si>
  <si>
    <t>고용분야 소계</t>
    <phoneticPr fontId="1" type="noConversion"/>
  </si>
  <si>
    <t>근로감독분야 소계</t>
    <phoneticPr fontId="1" type="noConversion"/>
  </si>
  <si>
    <t>산업안전분야 소계</t>
    <phoneticPr fontId="1" type="noConversion"/>
  </si>
  <si>
    <t>공업.보건.시설 또는 방재안전주사</t>
    <phoneticPr fontId="1" type="noConversion"/>
  </si>
  <si>
    <t>공업.보건.시설 또는 방재안전주사보</t>
    <phoneticPr fontId="1" type="noConversion"/>
  </si>
  <si>
    <t>고객지원팀</t>
    <phoneticPr fontId="1" type="noConversion"/>
  </si>
  <si>
    <t>노동시장조사과</t>
    <phoneticPr fontId="1" type="noConversion"/>
  </si>
  <si>
    <t>고용노동부고객상담센터</t>
    <phoneticPr fontId="1" type="noConversion"/>
  </si>
  <si>
    <t>행정 또는 직업상담서기보</t>
    <phoneticPr fontId="1" type="noConversion"/>
  </si>
  <si>
    <t>행정 또는 직업상담기보</t>
    <phoneticPr fontId="1" type="noConversion"/>
  </si>
  <si>
    <t>행정.통계.공업.보건.시설 또는 전산사무관</t>
    <phoneticPr fontId="1" type="noConversion"/>
  </si>
  <si>
    <t>방재안전 또는 시설사무관</t>
    <phoneticPr fontId="1" type="noConversion"/>
  </si>
  <si>
    <t>운전주사</t>
    <phoneticPr fontId="1" type="noConversion"/>
  </si>
  <si>
    <t>운전서기</t>
    <phoneticPr fontId="1" type="noConversion"/>
  </si>
  <si>
    <t>방호서기</t>
    <phoneticPr fontId="1" type="noConversion"/>
  </si>
  <si>
    <t>일자리정책평가과</t>
    <phoneticPr fontId="1" type="noConversion"/>
  </si>
  <si>
    <t>미래고용분석과</t>
    <phoneticPr fontId="1" type="noConversion"/>
  </si>
  <si>
    <t>고용서비스기반과</t>
    <phoneticPr fontId="1" type="noConversion"/>
  </si>
  <si>
    <t>울산지방노동위원회</t>
    <phoneticPr fontId="1" type="noConversion"/>
  </si>
  <si>
    <t>행정 또는 직업상담서기</t>
    <phoneticPr fontId="1" type="noConversion"/>
  </si>
  <si>
    <t>혁신행정담당관</t>
    <phoneticPr fontId="1" type="noConversion"/>
  </si>
  <si>
    <t>행정.통계.직업상담.공업.보건.시설 또는 전산주사</t>
    <phoneticPr fontId="1" type="noConversion"/>
  </si>
  <si>
    <t>행정.통계.직업상담.공업.보건.시설 또는 전산주사보</t>
    <phoneticPr fontId="1" type="noConversion"/>
  </si>
  <si>
    <t>행정.통계.직업상담.전산서기</t>
    <phoneticPr fontId="1" type="noConversion"/>
  </si>
  <si>
    <t>운전주사</t>
    <phoneticPr fontId="1" type="noConversion"/>
  </si>
  <si>
    <t>공업.보건.시설 또는 방재안전주사</t>
    <phoneticPr fontId="1" type="noConversion"/>
  </si>
  <si>
    <t>전산주사</t>
    <phoneticPr fontId="1" type="noConversion"/>
  </si>
  <si>
    <t>행정.통계.직업상담.공업.보건.시설 또는 전산주사보</t>
    <phoneticPr fontId="1" type="noConversion"/>
  </si>
  <si>
    <t>행정 또는 통계주사보</t>
    <phoneticPr fontId="1" type="noConversion"/>
  </si>
  <si>
    <t>행정.공업.보건.시설 또는 전산주사보</t>
    <phoneticPr fontId="1" type="noConversion"/>
  </si>
  <si>
    <t>행정.약무 또는 간호주사보</t>
    <phoneticPr fontId="1" type="noConversion"/>
  </si>
  <si>
    <t>행정 또는 전산주사보</t>
    <phoneticPr fontId="1" type="noConversion"/>
  </si>
  <si>
    <t>행정주사보 또는 직업상담주사보</t>
    <phoneticPr fontId="1" type="noConversion"/>
  </si>
  <si>
    <t>직업상담주사보</t>
    <phoneticPr fontId="1" type="noConversion"/>
  </si>
  <si>
    <t>공업.보건 또는 시설주사보</t>
    <phoneticPr fontId="1" type="noConversion"/>
  </si>
  <si>
    <t>공업.보건.시설 또는 방재안전주사보</t>
    <phoneticPr fontId="1" type="noConversion"/>
  </si>
  <si>
    <t>전산주사보</t>
    <phoneticPr fontId="1" type="noConversion"/>
  </si>
  <si>
    <t>행정.통계.직업상담.전산서기</t>
    <phoneticPr fontId="1" type="noConversion"/>
  </si>
  <si>
    <t>행정 또는 통계서기</t>
    <phoneticPr fontId="1" type="noConversion"/>
  </si>
  <si>
    <t>행정 또는 전산서기</t>
    <phoneticPr fontId="1" type="noConversion"/>
  </si>
  <si>
    <t>행정.통계.직업상담.공업.보건.시설 또는 전산주사</t>
    <phoneticPr fontId="1" type="noConversion"/>
  </si>
  <si>
    <t>행정 또는 통계주사</t>
    <phoneticPr fontId="1" type="noConversion"/>
  </si>
  <si>
    <t>행정.공업.보건.시설 또는 전산주사</t>
    <phoneticPr fontId="1" type="noConversion"/>
  </si>
  <si>
    <t>행정.약무 또는 간호주사</t>
    <phoneticPr fontId="1" type="noConversion"/>
  </si>
  <si>
    <t>행정 또는 전산주사</t>
    <phoneticPr fontId="1" type="noConversion"/>
  </si>
  <si>
    <t>직업상담주사</t>
    <phoneticPr fontId="1" type="noConversion"/>
  </si>
  <si>
    <t>통계주사</t>
    <phoneticPr fontId="1" type="noConversion"/>
  </si>
  <si>
    <t>통계 또는 전산주사</t>
    <phoneticPr fontId="1" type="noConversion"/>
  </si>
  <si>
    <t>공업.보건 또는 시설주사</t>
    <phoneticPr fontId="1" type="noConversion"/>
  </si>
  <si>
    <t>운전주사</t>
    <phoneticPr fontId="1" type="noConversion"/>
  </si>
  <si>
    <t>공업.보건.시설 또는 방재안전주사</t>
    <phoneticPr fontId="1" type="noConversion"/>
  </si>
  <si>
    <t>전산주사</t>
    <phoneticPr fontId="1" type="noConversion"/>
  </si>
  <si>
    <t>행정.통계.직업상담.공업.보건.시설 또는 전산주사보</t>
    <phoneticPr fontId="1" type="noConversion"/>
  </si>
  <si>
    <t>행정 또는 통계주사보</t>
    <phoneticPr fontId="1" type="noConversion"/>
  </si>
  <si>
    <t>행정.공업.보건.시설 또는 전산주사보</t>
    <phoneticPr fontId="1" type="noConversion"/>
  </si>
  <si>
    <t>행정.약무 또는 간호주사보</t>
    <phoneticPr fontId="1" type="noConversion"/>
  </si>
  <si>
    <t>행정 또는 전산주사보</t>
    <phoneticPr fontId="1" type="noConversion"/>
  </si>
  <si>
    <t>직업상담주사보</t>
    <phoneticPr fontId="1" type="noConversion"/>
  </si>
  <si>
    <t>공업.보건 또는 시설주사보</t>
    <phoneticPr fontId="1" type="noConversion"/>
  </si>
  <si>
    <t>대변인</t>
    <phoneticPr fontId="1" type="noConversion"/>
  </si>
  <si>
    <t>홍보기획팀</t>
    <phoneticPr fontId="1" type="noConversion"/>
  </si>
  <si>
    <t>디지털소통팀</t>
    <phoneticPr fontId="1" type="noConversion"/>
  </si>
  <si>
    <t>합  계</t>
    <phoneticPr fontId="1" type="noConversion"/>
  </si>
  <si>
    <t>서울청 내 관서계</t>
    <phoneticPr fontId="1" type="noConversion"/>
  </si>
  <si>
    <t xml:space="preserve">  고용분야 소계</t>
    <phoneticPr fontId="1" type="noConversion"/>
  </si>
  <si>
    <t xml:space="preserve">  산업안전분야 소계</t>
    <phoneticPr fontId="1" type="noConversion"/>
  </si>
  <si>
    <t xml:space="preserve">      실업급여과</t>
    <phoneticPr fontId="1" type="noConversion"/>
  </si>
  <si>
    <t xml:space="preserve">      기업지원과</t>
    <phoneticPr fontId="1" type="noConversion"/>
  </si>
  <si>
    <t xml:space="preserve">      직업능력개발과</t>
    <phoneticPr fontId="1" type="noConversion"/>
  </si>
  <si>
    <t xml:space="preserve">  지역협력과</t>
    <phoneticPr fontId="1" type="noConversion"/>
  </si>
  <si>
    <t xml:space="preserve">  고용관리과</t>
    <phoneticPr fontId="1" type="noConversion"/>
  </si>
  <si>
    <t xml:space="preserve">  부정수급조사과</t>
    <phoneticPr fontId="1" type="noConversion"/>
  </si>
  <si>
    <t>근로감독분야 소계</t>
    <phoneticPr fontId="1" type="noConversion"/>
  </si>
  <si>
    <t xml:space="preserve">    근로개선지도1과</t>
    <phoneticPr fontId="1" type="noConversion"/>
  </si>
  <si>
    <t xml:space="preserve">    근로개선지도2과</t>
    <phoneticPr fontId="1" type="noConversion"/>
  </si>
  <si>
    <t>서울강남지청</t>
    <phoneticPr fontId="1" type="noConversion"/>
  </si>
  <si>
    <t xml:space="preserve">  서울강남고용센터</t>
    <phoneticPr fontId="1" type="noConversion"/>
  </si>
  <si>
    <t>근로개선지도과 소계</t>
    <phoneticPr fontId="1" type="noConversion"/>
  </si>
  <si>
    <t xml:space="preserve">  근로개선지도1과</t>
    <phoneticPr fontId="1" type="noConversion"/>
  </si>
  <si>
    <t xml:space="preserve">  근로개선지도2과</t>
    <phoneticPr fontId="1" type="noConversion"/>
  </si>
  <si>
    <t xml:space="preserve">  근로개선지도3과</t>
    <phoneticPr fontId="1" type="noConversion"/>
  </si>
  <si>
    <t xml:space="preserve">  서울남부고용센터</t>
    <phoneticPr fontId="1" type="noConversion"/>
  </si>
  <si>
    <t xml:space="preserve">  서울강서고용센터</t>
    <phoneticPr fontId="1" type="noConversion"/>
  </si>
  <si>
    <t xml:space="preserve">  서울북부고용센터</t>
    <phoneticPr fontId="1" type="noConversion"/>
  </si>
  <si>
    <t xml:space="preserve">  근로개선지도과 소계</t>
    <phoneticPr fontId="1" type="noConversion"/>
  </si>
  <si>
    <t xml:space="preserve">  노사상생지원과</t>
    <phoneticPr fontId="1" type="noConversion"/>
  </si>
  <si>
    <t xml:space="preserve">  광역근로감독과</t>
    <phoneticPr fontId="1" type="noConversion"/>
  </si>
  <si>
    <t xml:space="preserve">  안양고용센터</t>
    <phoneticPr fontId="1" type="noConversion"/>
  </si>
  <si>
    <t xml:space="preserve">  춘천고용센터</t>
    <phoneticPr fontId="1" type="noConversion"/>
  </si>
  <si>
    <t xml:space="preserve">  근로개선지도과</t>
    <phoneticPr fontId="1" type="noConversion"/>
  </si>
  <si>
    <t xml:space="preserve">  속초고용센터</t>
    <phoneticPr fontId="1" type="noConversion"/>
  </si>
  <si>
    <t>원주지청</t>
    <phoneticPr fontId="1" type="noConversion"/>
  </si>
  <si>
    <t xml:space="preserve">  지역협력팀</t>
    <phoneticPr fontId="1" type="noConversion"/>
  </si>
  <si>
    <t>영월출장소</t>
    <phoneticPr fontId="1" type="noConversion"/>
  </si>
  <si>
    <t xml:space="preserve">  영월고용센터</t>
    <phoneticPr fontId="1" type="noConversion"/>
  </si>
  <si>
    <t xml:space="preserve">  근로감독분야 소계</t>
    <phoneticPr fontId="1" type="noConversion"/>
  </si>
  <si>
    <t>부산청</t>
    <phoneticPr fontId="1" type="noConversion"/>
  </si>
  <si>
    <t xml:space="preserve">  부산고용센터</t>
    <phoneticPr fontId="1" type="noConversion"/>
  </si>
  <si>
    <t>부산동부지청</t>
    <phoneticPr fontId="1" type="noConversion"/>
  </si>
  <si>
    <t>부산북부지청</t>
    <phoneticPr fontId="1" type="noConversion"/>
  </si>
  <si>
    <t>창원지청</t>
    <phoneticPr fontId="1" type="noConversion"/>
  </si>
  <si>
    <t xml:space="preserve">  마산고용센터</t>
    <phoneticPr fontId="1" type="noConversion"/>
  </si>
  <si>
    <t xml:space="preserve">  울산고용센터</t>
    <phoneticPr fontId="1" type="noConversion"/>
  </si>
  <si>
    <t>양산지청</t>
    <phoneticPr fontId="1" type="noConversion"/>
  </si>
  <si>
    <t xml:space="preserve">  양산고용센터</t>
    <phoneticPr fontId="1" type="noConversion"/>
  </si>
  <si>
    <t>진주지청</t>
    <phoneticPr fontId="1" type="noConversion"/>
  </si>
  <si>
    <t xml:space="preserve">  진주고용센터 </t>
    <phoneticPr fontId="1" type="noConversion"/>
  </si>
  <si>
    <t>통영지청</t>
    <phoneticPr fontId="1" type="noConversion"/>
  </si>
  <si>
    <t xml:space="preserve">  거제고용센터</t>
    <phoneticPr fontId="1" type="noConversion"/>
  </si>
  <si>
    <t>대구청 내 관서계</t>
    <phoneticPr fontId="1" type="noConversion"/>
  </si>
  <si>
    <t>대구청</t>
    <phoneticPr fontId="1" type="noConversion"/>
  </si>
  <si>
    <t xml:space="preserve">  대구고용센터</t>
    <phoneticPr fontId="1" type="noConversion"/>
  </si>
  <si>
    <t xml:space="preserve">  경산고용센터</t>
    <phoneticPr fontId="1" type="noConversion"/>
  </si>
  <si>
    <t>대구서부지청</t>
    <phoneticPr fontId="1" type="noConversion"/>
  </si>
  <si>
    <t xml:space="preserve">  대구서부고용센터</t>
    <phoneticPr fontId="1" type="noConversion"/>
  </si>
  <si>
    <t xml:space="preserve">  대구달성고용센터</t>
    <phoneticPr fontId="1" type="noConversion"/>
  </si>
  <si>
    <t xml:space="preserve">  칠곡고용센터</t>
    <phoneticPr fontId="1" type="noConversion"/>
  </si>
  <si>
    <t>포항지청</t>
    <phoneticPr fontId="1" type="noConversion"/>
  </si>
  <si>
    <t>영주지청</t>
    <phoneticPr fontId="1" type="noConversion"/>
  </si>
  <si>
    <t xml:space="preserve">  영주고용센터</t>
    <phoneticPr fontId="1" type="noConversion"/>
  </si>
  <si>
    <t>안동지청</t>
    <phoneticPr fontId="1" type="noConversion"/>
  </si>
  <si>
    <t xml:space="preserve">  안동고용센터</t>
    <phoneticPr fontId="1" type="noConversion"/>
  </si>
  <si>
    <t>광주청 내 관서계</t>
    <phoneticPr fontId="1" type="noConversion"/>
  </si>
  <si>
    <t>광주청</t>
    <phoneticPr fontId="1" type="noConversion"/>
  </si>
  <si>
    <t xml:space="preserve">  광주고용센터</t>
    <phoneticPr fontId="1" type="noConversion"/>
  </si>
  <si>
    <t xml:space="preserve"> 근로감독분야 소계</t>
    <phoneticPr fontId="1" type="noConversion"/>
  </si>
  <si>
    <t>전주지청</t>
    <phoneticPr fontId="1" type="noConversion"/>
  </si>
  <si>
    <t xml:space="preserve">    고용지원정책관</t>
    <phoneticPr fontId="1" type="noConversion"/>
  </si>
  <si>
    <t>공정채용기반과</t>
    <phoneticPr fontId="1" type="noConversion"/>
  </si>
  <si>
    <t>근로감독기획과</t>
    <phoneticPr fontId="1" type="noConversion"/>
  </si>
  <si>
    <t>임금근로시간과</t>
    <phoneticPr fontId="1" type="noConversion"/>
  </si>
  <si>
    <t xml:space="preserve">  지역협력팀</t>
    <phoneticPr fontId="1" type="noConversion"/>
  </si>
  <si>
    <t>통합고용정책국</t>
    <phoneticPr fontId="1" type="noConversion"/>
  </si>
  <si>
    <t xml:space="preserve">    청년고용정책관</t>
    <phoneticPr fontId="1" type="noConversion"/>
  </si>
  <si>
    <t xml:space="preserve">    근로기준정책관</t>
    <phoneticPr fontId="1" type="noConversion"/>
  </si>
  <si>
    <t xml:space="preserve">    근로감독정책단</t>
    <phoneticPr fontId="1" type="noConversion"/>
  </si>
  <si>
    <t>양성평등정책담당관</t>
    <phoneticPr fontId="1" type="noConversion"/>
  </si>
  <si>
    <t>행정 또는 직업상담주사</t>
    <phoneticPr fontId="1" type="noConversion"/>
  </si>
  <si>
    <t>행정.통계.직업상담.공업.보건.시설 또는 전산주사보</t>
    <phoneticPr fontId="1" type="noConversion"/>
  </si>
  <si>
    <t>행정 또는 직업상담서기</t>
    <phoneticPr fontId="1" type="noConversion"/>
  </si>
  <si>
    <t>행정 또는 통계서기보</t>
    <phoneticPr fontId="1" type="noConversion"/>
  </si>
  <si>
    <t>운전서기보</t>
    <phoneticPr fontId="1" type="noConversion"/>
  </si>
  <si>
    <t>방호서기보</t>
    <phoneticPr fontId="1" type="noConversion"/>
  </si>
  <si>
    <t>종류별</t>
    <phoneticPr fontId="1" type="noConversion"/>
  </si>
  <si>
    <t>합    계</t>
    <phoneticPr fontId="1" type="noConversion"/>
  </si>
  <si>
    <t>정무직</t>
    <phoneticPr fontId="1" type="noConversion"/>
  </si>
  <si>
    <t>일       반       직</t>
    <phoneticPr fontId="1" type="noConversion"/>
  </si>
  <si>
    <t>직급별</t>
    <phoneticPr fontId="1" type="noConversion"/>
  </si>
  <si>
    <t xml:space="preserve"> 장    관</t>
    <phoneticPr fontId="1" type="noConversion"/>
  </si>
  <si>
    <t xml:space="preserve"> 차    관</t>
    <phoneticPr fontId="1" type="noConversion"/>
  </si>
  <si>
    <t xml:space="preserve"> 3급상당 또는 4급상당</t>
    <phoneticPr fontId="1" type="noConversion"/>
  </si>
  <si>
    <t xml:space="preserve"> 소    계</t>
    <phoneticPr fontId="1" type="noConversion"/>
  </si>
  <si>
    <t xml:space="preserve"> 기록연구사</t>
    <phoneticPr fontId="1" type="noConversion"/>
  </si>
  <si>
    <t>구분</t>
    <phoneticPr fontId="1" type="noConversion"/>
  </si>
  <si>
    <t>임기제:가급</t>
    <phoneticPr fontId="1" type="noConversion"/>
  </si>
  <si>
    <t>임기제:나급</t>
    <phoneticPr fontId="1" type="noConversion"/>
  </si>
  <si>
    <t>서기관.기술서기관.행정.
공업.보건.시설 또는 전산사무관</t>
    <phoneticPr fontId="1" type="noConversion"/>
  </si>
  <si>
    <t>기술서기관 또는 전산사무관</t>
    <phoneticPr fontId="1" type="noConversion"/>
  </si>
  <si>
    <t>행정.통계.공업.보건.시설 또는 전산사무관</t>
    <phoneticPr fontId="1" type="noConversion"/>
  </si>
  <si>
    <t>방재안전 또는 시설사무관</t>
    <phoneticPr fontId="1" type="noConversion"/>
  </si>
  <si>
    <t>행정 또는 전산사무관</t>
    <phoneticPr fontId="1" type="noConversion"/>
  </si>
  <si>
    <t>공업·보건 또는 시설사무관</t>
    <phoneticPr fontId="1" type="noConversion"/>
  </si>
  <si>
    <t>행정.통계.직업상담.공업.보건.시설 또는 전산주사</t>
    <phoneticPr fontId="1" type="noConversion"/>
  </si>
  <si>
    <t>행정 또는 통계주사</t>
    <phoneticPr fontId="1" type="noConversion"/>
  </si>
  <si>
    <t>행정.공업.보건.시설 또는 전산주사</t>
    <phoneticPr fontId="1" type="noConversion"/>
  </si>
  <si>
    <t>행정.약무 또는 간호주사</t>
    <phoneticPr fontId="1" type="noConversion"/>
  </si>
  <si>
    <t>행정 또는 직업상담주사</t>
    <phoneticPr fontId="1" type="noConversion"/>
  </si>
  <si>
    <t>통계주사</t>
    <phoneticPr fontId="1" type="noConversion"/>
  </si>
  <si>
    <t>통계 또는 전산주사</t>
    <phoneticPr fontId="1" type="noConversion"/>
  </si>
  <si>
    <t>운전주사</t>
    <phoneticPr fontId="1" type="noConversion"/>
  </si>
  <si>
    <t>공업.보건.시설 또는 방재안전주사</t>
    <phoneticPr fontId="1" type="noConversion"/>
  </si>
  <si>
    <t>행정.약무 또는 간호주사보</t>
    <phoneticPr fontId="1" type="noConversion"/>
  </si>
  <si>
    <t>공업.보건 또는 시설주사보</t>
    <phoneticPr fontId="1" type="noConversion"/>
  </si>
  <si>
    <t>행정.통계.직업상담.전산서기</t>
    <phoneticPr fontId="1" type="noConversion"/>
  </si>
  <si>
    <t>행정 또는 통계서기</t>
    <phoneticPr fontId="1" type="noConversion"/>
  </si>
  <si>
    <t>행정 또는 전산서기</t>
    <phoneticPr fontId="1" type="noConversion"/>
  </si>
  <si>
    <t>행정 또는 사서서기</t>
    <phoneticPr fontId="1" type="noConversion"/>
  </si>
  <si>
    <t>운전서기</t>
    <phoneticPr fontId="1" type="noConversion"/>
  </si>
  <si>
    <t>방호서기</t>
    <phoneticPr fontId="1" type="noConversion"/>
  </si>
  <si>
    <t>전산서기</t>
    <phoneticPr fontId="1" type="noConversion"/>
  </si>
  <si>
    <t>행정 또는 직업상담서기보</t>
    <phoneticPr fontId="1" type="noConversion"/>
  </si>
  <si>
    <t>사무운영서기보</t>
    <phoneticPr fontId="1" type="noConversion"/>
  </si>
  <si>
    <t xml:space="preserve">  고용분야 소계</t>
    <phoneticPr fontId="1" type="noConversion"/>
  </si>
  <si>
    <t xml:space="preserve">  근로감독분야 소계</t>
    <phoneticPr fontId="1" type="noConversion"/>
  </si>
  <si>
    <t>서울청</t>
    <phoneticPr fontId="1" type="noConversion"/>
  </si>
  <si>
    <t>고용분야 소계</t>
    <phoneticPr fontId="1" type="noConversion"/>
  </si>
  <si>
    <t xml:space="preserve">  서울고용센터</t>
    <phoneticPr fontId="1" type="noConversion"/>
  </si>
  <si>
    <t xml:space="preserve">      실업급여과</t>
    <phoneticPr fontId="1" type="noConversion"/>
  </si>
  <si>
    <t xml:space="preserve">      기업지원과</t>
    <phoneticPr fontId="1" type="noConversion"/>
  </si>
  <si>
    <t xml:space="preserve">      직업능력개발과</t>
    <phoneticPr fontId="1" type="noConversion"/>
  </si>
  <si>
    <t xml:space="preserve">  서초고용센터</t>
    <phoneticPr fontId="1" type="noConversion"/>
  </si>
  <si>
    <t xml:space="preserve">  지역협력과</t>
    <phoneticPr fontId="1" type="noConversion"/>
  </si>
  <si>
    <t xml:space="preserve">  고용관리과</t>
    <phoneticPr fontId="1" type="noConversion"/>
  </si>
  <si>
    <t xml:space="preserve">  부정수급조사과</t>
    <phoneticPr fontId="1" type="noConversion"/>
  </si>
  <si>
    <t>근로감독분야 소계</t>
    <phoneticPr fontId="1" type="noConversion"/>
  </si>
  <si>
    <t xml:space="preserve">    노사상생지원과</t>
    <phoneticPr fontId="1" type="noConversion"/>
  </si>
  <si>
    <t xml:space="preserve">    근로개선지도3과</t>
    <phoneticPr fontId="1" type="noConversion"/>
  </si>
  <si>
    <t xml:space="preserve">    광역근로감독과</t>
    <phoneticPr fontId="1" type="noConversion"/>
  </si>
  <si>
    <t xml:space="preserve">    근로개선지도1과</t>
    <phoneticPr fontId="1" type="noConversion"/>
  </si>
  <si>
    <t xml:space="preserve">    근로개선지도2과</t>
    <phoneticPr fontId="1" type="noConversion"/>
  </si>
  <si>
    <t>서울동부지청</t>
    <phoneticPr fontId="1" type="noConversion"/>
  </si>
  <si>
    <t xml:space="preserve">  서울동부고용센터</t>
    <phoneticPr fontId="1" type="noConversion"/>
  </si>
  <si>
    <t xml:space="preserve">  지역협력과</t>
    <phoneticPr fontId="1" type="noConversion"/>
  </si>
  <si>
    <t xml:space="preserve">  고용관리과</t>
    <phoneticPr fontId="1" type="noConversion"/>
  </si>
  <si>
    <t>근로개선지도과 소계</t>
    <phoneticPr fontId="1" type="noConversion"/>
  </si>
  <si>
    <t>서울서부지청</t>
    <phoneticPr fontId="1" type="noConversion"/>
  </si>
  <si>
    <t xml:space="preserve">  서울서부고용센터</t>
    <phoneticPr fontId="1" type="noConversion"/>
  </si>
  <si>
    <t xml:space="preserve">  근로개선지도2과</t>
    <phoneticPr fontId="1" type="noConversion"/>
  </si>
  <si>
    <t>서울남부지청</t>
    <phoneticPr fontId="1" type="noConversion"/>
  </si>
  <si>
    <t>서울북부지청</t>
    <phoneticPr fontId="1" type="noConversion"/>
  </si>
  <si>
    <t>서울관악지청</t>
    <phoneticPr fontId="1" type="noConversion"/>
  </si>
  <si>
    <t xml:space="preserve">  서울관악고용센터</t>
    <phoneticPr fontId="1" type="noConversion"/>
  </si>
  <si>
    <t xml:space="preserve">  근로개선지도1과</t>
    <phoneticPr fontId="1" type="noConversion"/>
  </si>
  <si>
    <t xml:space="preserve">  근로개선지도3과</t>
    <phoneticPr fontId="1" type="noConversion"/>
  </si>
  <si>
    <t>중부청 내 관서계</t>
    <phoneticPr fontId="1" type="noConversion"/>
  </si>
  <si>
    <t xml:space="preserve">  근로감독분야 소계</t>
    <phoneticPr fontId="1" type="noConversion"/>
  </si>
  <si>
    <t xml:space="preserve">  산업안전분야 소계</t>
    <phoneticPr fontId="1" type="noConversion"/>
  </si>
  <si>
    <t>중부청</t>
    <phoneticPr fontId="1" type="noConversion"/>
  </si>
  <si>
    <t xml:space="preserve">  인천고용센터</t>
    <phoneticPr fontId="1" type="noConversion"/>
  </si>
  <si>
    <t xml:space="preserve">      직업능력개발과</t>
    <phoneticPr fontId="1" type="noConversion"/>
  </si>
  <si>
    <t xml:space="preserve">  부정수급조사과</t>
    <phoneticPr fontId="1" type="noConversion"/>
  </si>
  <si>
    <t>근로감독분야 소계</t>
    <phoneticPr fontId="1" type="noConversion"/>
  </si>
  <si>
    <t xml:space="preserve">  노사상생지원과</t>
    <phoneticPr fontId="1" type="noConversion"/>
  </si>
  <si>
    <t xml:space="preserve">  광역근로감독과</t>
    <phoneticPr fontId="1" type="noConversion"/>
  </si>
  <si>
    <t>인천북부지청</t>
    <phoneticPr fontId="1" type="noConversion"/>
  </si>
  <si>
    <t xml:space="preserve">  인천북부고용센터</t>
    <phoneticPr fontId="1" type="noConversion"/>
  </si>
  <si>
    <t xml:space="preserve">  인천서부고용센터</t>
    <phoneticPr fontId="1" type="noConversion"/>
  </si>
  <si>
    <t xml:space="preserve">  근로개선지도과 소계</t>
    <phoneticPr fontId="1" type="noConversion"/>
  </si>
  <si>
    <t>부천지청</t>
    <phoneticPr fontId="1" type="noConversion"/>
  </si>
  <si>
    <t xml:space="preserve">  부천고용센터</t>
    <phoneticPr fontId="1" type="noConversion"/>
  </si>
  <si>
    <t xml:space="preserve">  김포고용센터</t>
    <phoneticPr fontId="1" type="noConversion"/>
  </si>
  <si>
    <t>의정부지청</t>
    <phoneticPr fontId="1" type="noConversion"/>
  </si>
  <si>
    <t xml:space="preserve">  의정부고용센터</t>
    <phoneticPr fontId="1" type="noConversion"/>
  </si>
  <si>
    <t xml:space="preserve">  구리고용센터</t>
    <phoneticPr fontId="1" type="noConversion"/>
  </si>
  <si>
    <t xml:space="preserve">  남양주고용센터</t>
    <phoneticPr fontId="1" type="noConversion"/>
  </si>
  <si>
    <t xml:space="preserve">  동두천고용센터</t>
    <phoneticPr fontId="1" type="noConversion"/>
  </si>
  <si>
    <t xml:space="preserve">  양주고용센터</t>
    <phoneticPr fontId="1" type="noConversion"/>
  </si>
  <si>
    <t>고양지청</t>
    <phoneticPr fontId="1" type="noConversion"/>
  </si>
  <si>
    <t xml:space="preserve">  고양고용센터</t>
    <phoneticPr fontId="1" type="noConversion"/>
  </si>
  <si>
    <t xml:space="preserve">  파주고용센터</t>
    <phoneticPr fontId="1" type="noConversion"/>
  </si>
  <si>
    <t>경기지청</t>
    <phoneticPr fontId="1" type="noConversion"/>
  </si>
  <si>
    <t xml:space="preserve">  수원고용센터</t>
    <phoneticPr fontId="1" type="noConversion"/>
  </si>
  <si>
    <t xml:space="preserve">  용인고용센터</t>
    <phoneticPr fontId="1" type="noConversion"/>
  </si>
  <si>
    <t xml:space="preserve">  화성고용센터</t>
    <phoneticPr fontId="1" type="noConversion"/>
  </si>
  <si>
    <t>성남지청</t>
    <phoneticPr fontId="1" type="noConversion"/>
  </si>
  <si>
    <t xml:space="preserve">  성남고용센터</t>
    <phoneticPr fontId="1" type="noConversion"/>
  </si>
  <si>
    <t xml:space="preserve">  경기광주고용센터</t>
    <phoneticPr fontId="1" type="noConversion"/>
  </si>
  <si>
    <t xml:space="preserve">  이천고용센터</t>
    <phoneticPr fontId="1" type="noConversion"/>
  </si>
  <si>
    <t xml:space="preserve">  하남고용센터</t>
    <phoneticPr fontId="1" type="noConversion"/>
  </si>
  <si>
    <t>안양지청</t>
    <phoneticPr fontId="1" type="noConversion"/>
  </si>
  <si>
    <t xml:space="preserve">  광명고용센터</t>
    <phoneticPr fontId="1" type="noConversion"/>
  </si>
  <si>
    <t xml:space="preserve">  의왕고용센터</t>
    <phoneticPr fontId="1" type="noConversion"/>
  </si>
  <si>
    <t>안산지청</t>
    <phoneticPr fontId="1" type="noConversion"/>
  </si>
  <si>
    <t xml:space="preserve">  안산고용센터</t>
    <phoneticPr fontId="1" type="noConversion"/>
  </si>
  <si>
    <t xml:space="preserve">  시흥고용센터</t>
    <phoneticPr fontId="1" type="noConversion"/>
  </si>
  <si>
    <t xml:space="preserve">  근로개선지도2과</t>
    <phoneticPr fontId="1" type="noConversion"/>
  </si>
  <si>
    <t>평택지청</t>
    <phoneticPr fontId="1" type="noConversion"/>
  </si>
  <si>
    <t xml:space="preserve">  평택고용센터</t>
    <phoneticPr fontId="1" type="noConversion"/>
  </si>
  <si>
    <t xml:space="preserve">  오산고용센터</t>
    <phoneticPr fontId="1" type="noConversion"/>
  </si>
  <si>
    <t xml:space="preserve">  안성고용센터</t>
    <phoneticPr fontId="1" type="noConversion"/>
  </si>
  <si>
    <t>강원지청</t>
    <phoneticPr fontId="1" type="noConversion"/>
  </si>
  <si>
    <t xml:space="preserve">  근로개선지도과</t>
    <phoneticPr fontId="1" type="noConversion"/>
  </si>
  <si>
    <t>강릉지청</t>
    <phoneticPr fontId="1" type="noConversion"/>
  </si>
  <si>
    <t xml:space="preserve">  강릉고용센터</t>
    <phoneticPr fontId="1" type="noConversion"/>
  </si>
  <si>
    <t xml:space="preserve">  산재예방지도과</t>
    <phoneticPr fontId="1" type="noConversion"/>
  </si>
  <si>
    <t xml:space="preserve">  원주고용센터</t>
    <phoneticPr fontId="1" type="noConversion"/>
  </si>
  <si>
    <t>태백지청</t>
    <phoneticPr fontId="1" type="noConversion"/>
  </si>
  <si>
    <t xml:space="preserve">  태백고용센터</t>
    <phoneticPr fontId="1" type="noConversion"/>
  </si>
  <si>
    <t xml:space="preserve">  삼척고용센터</t>
    <phoneticPr fontId="1" type="noConversion"/>
  </si>
  <si>
    <t xml:space="preserve">  근로개선지도팀</t>
    <phoneticPr fontId="1" type="noConversion"/>
  </si>
  <si>
    <t xml:space="preserve">  근로개선지도팀</t>
    <phoneticPr fontId="1" type="noConversion"/>
  </si>
  <si>
    <t>부산청 내 관서계</t>
    <phoneticPr fontId="1" type="noConversion"/>
  </si>
  <si>
    <t xml:space="preserve">  부산사하고용센터</t>
    <phoneticPr fontId="1" type="noConversion"/>
  </si>
  <si>
    <t xml:space="preserve">  지역협력과</t>
    <phoneticPr fontId="1" type="noConversion"/>
  </si>
  <si>
    <t xml:space="preserve">  부정수급조사과</t>
    <phoneticPr fontId="1" type="noConversion"/>
  </si>
  <si>
    <t xml:space="preserve">  광역근로감독과</t>
    <phoneticPr fontId="1" type="noConversion"/>
  </si>
  <si>
    <t xml:space="preserve">  부산동부고용센터</t>
    <phoneticPr fontId="1" type="noConversion"/>
  </si>
  <si>
    <t xml:space="preserve">  부산북부고용센터</t>
    <phoneticPr fontId="1" type="noConversion"/>
  </si>
  <si>
    <t xml:space="preserve">  창원고용센터</t>
    <phoneticPr fontId="1" type="noConversion"/>
  </si>
  <si>
    <t>울산지청</t>
    <phoneticPr fontId="1" type="noConversion"/>
  </si>
  <si>
    <t xml:space="preserve">  노사상생지원과</t>
    <phoneticPr fontId="1" type="noConversion"/>
  </si>
  <si>
    <t xml:space="preserve">  근로개선지도2과</t>
    <phoneticPr fontId="1" type="noConversion"/>
  </si>
  <si>
    <t xml:space="preserve">  김해고용센터</t>
    <phoneticPr fontId="1" type="noConversion"/>
  </si>
  <si>
    <t xml:space="preserve">  밀양고용센터</t>
    <phoneticPr fontId="1" type="noConversion"/>
  </si>
  <si>
    <t xml:space="preserve">  근로개선지도1과</t>
    <phoneticPr fontId="1" type="noConversion"/>
  </si>
  <si>
    <t>고용분야 소계</t>
    <phoneticPr fontId="1" type="noConversion"/>
  </si>
  <si>
    <t xml:space="preserve">  하동고용센터 </t>
    <phoneticPr fontId="1" type="noConversion"/>
  </si>
  <si>
    <t xml:space="preserve">  거창고용센터 </t>
    <phoneticPr fontId="1" type="noConversion"/>
  </si>
  <si>
    <t xml:space="preserve">  통영고용센터</t>
    <phoneticPr fontId="1" type="noConversion"/>
  </si>
  <si>
    <t xml:space="preserve">  고용분야 소계</t>
    <phoneticPr fontId="1" type="noConversion"/>
  </si>
  <si>
    <t xml:space="preserve">  대구강북고용센터</t>
    <phoneticPr fontId="1" type="noConversion"/>
  </si>
  <si>
    <t xml:space="preserve">  대구동부고용센터</t>
    <phoneticPr fontId="1" type="noConversion"/>
  </si>
  <si>
    <t xml:space="preserve">  근로개선지도2과</t>
    <phoneticPr fontId="1" type="noConversion"/>
  </si>
  <si>
    <t xml:space="preserve">  포항고용센터</t>
    <phoneticPr fontId="1" type="noConversion"/>
  </si>
  <si>
    <t xml:space="preserve">  경주고용센터</t>
    <phoneticPr fontId="1" type="noConversion"/>
  </si>
  <si>
    <t xml:space="preserve">  고용관리과</t>
    <phoneticPr fontId="1" type="noConversion"/>
  </si>
  <si>
    <t>근로개선지도과 소계</t>
    <phoneticPr fontId="1" type="noConversion"/>
  </si>
  <si>
    <t>구미지청</t>
    <phoneticPr fontId="1" type="noConversion"/>
  </si>
  <si>
    <t>고용분야 소계</t>
    <phoneticPr fontId="1" type="noConversion"/>
  </si>
  <si>
    <t xml:space="preserve">  구미고용센터</t>
    <phoneticPr fontId="1" type="noConversion"/>
  </si>
  <si>
    <t xml:space="preserve">  김천고용센터</t>
    <phoneticPr fontId="1" type="noConversion"/>
  </si>
  <si>
    <t xml:space="preserve">  문경고용센터</t>
    <phoneticPr fontId="1" type="noConversion"/>
  </si>
  <si>
    <t xml:space="preserve">      실업급여과</t>
    <phoneticPr fontId="1" type="noConversion"/>
  </si>
  <si>
    <t xml:space="preserve">  광주광산고용센터</t>
    <phoneticPr fontId="1" type="noConversion"/>
  </si>
  <si>
    <t xml:space="preserve">  제주근로개선지도센터</t>
    <phoneticPr fontId="1" type="noConversion"/>
  </si>
  <si>
    <t xml:space="preserve">  전주고용센터</t>
    <phoneticPr fontId="1" type="noConversion"/>
  </si>
  <si>
    <t xml:space="preserve">  정읍고용센터</t>
    <phoneticPr fontId="1" type="noConversion"/>
  </si>
  <si>
    <t xml:space="preserve">  남원고용센터</t>
    <phoneticPr fontId="1" type="noConversion"/>
  </si>
  <si>
    <t xml:space="preserve">  지역협력과</t>
    <phoneticPr fontId="1" type="noConversion"/>
  </si>
  <si>
    <t xml:space="preserve">  고용관리과</t>
    <phoneticPr fontId="1" type="noConversion"/>
  </si>
  <si>
    <t>근로개선지도과 소계</t>
    <phoneticPr fontId="1" type="noConversion"/>
  </si>
  <si>
    <t xml:space="preserve">  근로개선지도1과</t>
    <phoneticPr fontId="1" type="noConversion"/>
  </si>
  <si>
    <t xml:space="preserve">  근로개선지도2과</t>
    <phoneticPr fontId="1" type="noConversion"/>
  </si>
  <si>
    <t>익산지청</t>
    <phoneticPr fontId="1" type="noConversion"/>
  </si>
  <si>
    <t>고용분야 소계</t>
    <phoneticPr fontId="1" type="noConversion"/>
  </si>
  <si>
    <t xml:space="preserve">  익산고용센터</t>
    <phoneticPr fontId="1" type="noConversion"/>
  </si>
  <si>
    <t xml:space="preserve">  김제고용센터</t>
    <phoneticPr fontId="1" type="noConversion"/>
  </si>
  <si>
    <t xml:space="preserve">  근로개선지도과</t>
    <phoneticPr fontId="1" type="noConversion"/>
  </si>
  <si>
    <t>군산지청</t>
    <phoneticPr fontId="1" type="noConversion"/>
  </si>
  <si>
    <t xml:space="preserve">  군산고용센터</t>
    <phoneticPr fontId="1" type="noConversion"/>
  </si>
  <si>
    <t xml:space="preserve">  부안고용센터</t>
    <phoneticPr fontId="1" type="noConversion"/>
  </si>
  <si>
    <t>목포지청</t>
    <phoneticPr fontId="1" type="noConversion"/>
  </si>
  <si>
    <t xml:space="preserve">  목포고용센터</t>
    <phoneticPr fontId="1" type="noConversion"/>
  </si>
  <si>
    <t xml:space="preserve">  해남고용센터</t>
    <phoneticPr fontId="1" type="noConversion"/>
  </si>
  <si>
    <t>여수지청</t>
    <phoneticPr fontId="1" type="noConversion"/>
  </si>
  <si>
    <t xml:space="preserve">  순천고용센터</t>
    <phoneticPr fontId="1" type="noConversion"/>
  </si>
  <si>
    <t xml:space="preserve">  여수고용센터</t>
    <phoneticPr fontId="1" type="noConversion"/>
  </si>
  <si>
    <t xml:space="preserve">  광양고용센터</t>
    <phoneticPr fontId="1" type="noConversion"/>
  </si>
  <si>
    <t>대전청 내 관서계</t>
    <phoneticPr fontId="1" type="noConversion"/>
  </si>
  <si>
    <t xml:space="preserve">  고용분야 소계</t>
    <phoneticPr fontId="1" type="noConversion"/>
  </si>
  <si>
    <t xml:space="preserve">  근로감독분야 소계</t>
    <phoneticPr fontId="1" type="noConversion"/>
  </si>
  <si>
    <t xml:space="preserve">  산업안전분야 소계</t>
    <phoneticPr fontId="1" type="noConversion"/>
  </si>
  <si>
    <t>대전청</t>
    <phoneticPr fontId="1" type="noConversion"/>
  </si>
  <si>
    <t xml:space="preserve">  대전고용센터</t>
    <phoneticPr fontId="1" type="noConversion"/>
  </si>
  <si>
    <t xml:space="preserve">      실업급여과</t>
    <phoneticPr fontId="1" type="noConversion"/>
  </si>
  <si>
    <t xml:space="preserve">      기업지원과</t>
    <phoneticPr fontId="1" type="noConversion"/>
  </si>
  <si>
    <t xml:space="preserve">      직업능력개발과</t>
    <phoneticPr fontId="1" type="noConversion"/>
  </si>
  <si>
    <t xml:space="preserve">  공주고용센터</t>
    <phoneticPr fontId="1" type="noConversion"/>
  </si>
  <si>
    <t xml:space="preserve">  세종고용센터</t>
    <phoneticPr fontId="1" type="noConversion"/>
  </si>
  <si>
    <t xml:space="preserve">  논산고용센터</t>
    <phoneticPr fontId="1" type="noConversion"/>
  </si>
  <si>
    <t xml:space="preserve">  부정수급조사과</t>
    <phoneticPr fontId="1" type="noConversion"/>
  </si>
  <si>
    <t>근로감독분야 소계</t>
    <phoneticPr fontId="1" type="noConversion"/>
  </si>
  <si>
    <t xml:space="preserve">  노사상생지원과</t>
    <phoneticPr fontId="1" type="noConversion"/>
  </si>
  <si>
    <t xml:space="preserve">  광역근로감독과</t>
    <phoneticPr fontId="1" type="noConversion"/>
  </si>
  <si>
    <t>청주지청</t>
    <phoneticPr fontId="1" type="noConversion"/>
  </si>
  <si>
    <t xml:space="preserve">  청주고용센터</t>
    <phoneticPr fontId="1" type="noConversion"/>
  </si>
  <si>
    <t xml:space="preserve">  옥천고용센터</t>
    <phoneticPr fontId="1" type="noConversion"/>
  </si>
  <si>
    <t>천안지청</t>
    <phoneticPr fontId="1" type="noConversion"/>
  </si>
  <si>
    <t xml:space="preserve">  천안고용센터</t>
    <phoneticPr fontId="1" type="noConversion"/>
  </si>
  <si>
    <t xml:space="preserve">  아산고용센터</t>
    <phoneticPr fontId="1" type="noConversion"/>
  </si>
  <si>
    <t>충주지청</t>
    <phoneticPr fontId="1" type="noConversion"/>
  </si>
  <si>
    <t xml:space="preserve">  충주고용센터</t>
    <phoneticPr fontId="1" type="noConversion"/>
  </si>
  <si>
    <t xml:space="preserve">  제천고용센터</t>
    <phoneticPr fontId="1" type="noConversion"/>
  </si>
  <si>
    <t xml:space="preserve">  음성고용센터</t>
    <phoneticPr fontId="1" type="noConversion"/>
  </si>
  <si>
    <t>보령지청</t>
    <phoneticPr fontId="1" type="noConversion"/>
  </si>
  <si>
    <t xml:space="preserve">  보령고용센터</t>
    <phoneticPr fontId="1" type="noConversion"/>
  </si>
  <si>
    <t>서산출장소</t>
    <phoneticPr fontId="1" type="noConversion"/>
  </si>
  <si>
    <t xml:space="preserve">  서산고용센터</t>
    <phoneticPr fontId="1" type="noConversion"/>
  </si>
  <si>
    <t xml:space="preserve">  지역협력팀</t>
    <phoneticPr fontId="1" type="noConversion"/>
  </si>
  <si>
    <t xml:space="preserve">  근로개선지도팀</t>
    <phoneticPr fontId="1" type="noConversion"/>
  </si>
  <si>
    <t xml:space="preserve">  심판3과</t>
    <phoneticPr fontId="1" type="noConversion"/>
  </si>
  <si>
    <t>국민취업지원기획팀</t>
    <phoneticPr fontId="1" type="noConversion"/>
  </si>
  <si>
    <t xml:space="preserve">      취업지원총괄과</t>
    <phoneticPr fontId="1" type="noConversion"/>
  </si>
  <si>
    <t xml:space="preserve">      국민취업지원과</t>
    <phoneticPr fontId="1" type="noConversion"/>
  </si>
  <si>
    <t xml:space="preserve">      국민취업지원1과</t>
    <phoneticPr fontId="1" type="noConversion"/>
  </si>
  <si>
    <t xml:space="preserve">      국민취업지원2과</t>
    <phoneticPr fontId="1" type="noConversion"/>
  </si>
  <si>
    <t>행정 또는 직업상담주사보</t>
    <phoneticPr fontId="1" type="noConversion"/>
  </si>
  <si>
    <t xml:space="preserve">    근로문화개선지원과</t>
    <phoneticPr fontId="1" type="noConversion"/>
  </si>
  <si>
    <t xml:space="preserve">  근로문화개선지원과</t>
    <phoneticPr fontId="1" type="noConversion"/>
  </si>
  <si>
    <t>보건주사보 또는 간호주사보</t>
    <phoneticPr fontId="1" type="noConversion"/>
  </si>
  <si>
    <t xml:space="preserve">  성동광진고용센터</t>
    <phoneticPr fontId="1" type="noConversion"/>
  </si>
  <si>
    <t xml:space="preserve">  강북성북고용센터</t>
    <phoneticPr fontId="1" type="noConversion"/>
  </si>
  <si>
    <t xml:space="preserve">    광역중대재해관리과</t>
    <phoneticPr fontId="1" type="noConversion"/>
  </si>
  <si>
    <t xml:space="preserve">    산재예방지도과</t>
    <phoneticPr fontId="1" type="noConversion"/>
  </si>
  <si>
    <t xml:space="preserve">    건설산재지도과</t>
    <phoneticPr fontId="1" type="noConversion"/>
  </si>
  <si>
    <t>산업안전분야 소계</t>
    <phoneticPr fontId="1" type="noConversion"/>
  </si>
  <si>
    <t xml:space="preserve">    제주산재예방지도팀</t>
    <phoneticPr fontId="1" type="noConversion"/>
  </si>
  <si>
    <t xml:space="preserve">  산재예방지도팀</t>
    <phoneticPr fontId="1" type="noConversion"/>
  </si>
  <si>
    <t xml:space="preserve">  건설산재지도과</t>
    <phoneticPr fontId="1" type="noConversion"/>
  </si>
  <si>
    <t>산업안전보건본부</t>
    <phoneticPr fontId="1" type="noConversion"/>
  </si>
  <si>
    <t xml:space="preserve">    산업안전보건정책관</t>
    <phoneticPr fontId="1" type="noConversion"/>
  </si>
  <si>
    <t>산업안전보건정책과</t>
    <phoneticPr fontId="1" type="noConversion"/>
  </si>
  <si>
    <t>산업안전기준과</t>
    <phoneticPr fontId="1" type="noConversion"/>
  </si>
  <si>
    <t>산업보건기준과</t>
    <phoneticPr fontId="1" type="noConversion"/>
  </si>
  <si>
    <t>직업건강증진팀</t>
    <phoneticPr fontId="1" type="noConversion"/>
  </si>
  <si>
    <t xml:space="preserve">    산재예방감독정책관</t>
    <phoneticPr fontId="1" type="noConversion"/>
  </si>
  <si>
    <t>안전보건감독기획과</t>
    <phoneticPr fontId="1" type="noConversion"/>
  </si>
  <si>
    <t>산재예방지원과</t>
    <phoneticPr fontId="1" type="noConversion"/>
  </si>
  <si>
    <t>건설산재예방정책과</t>
    <phoneticPr fontId="1" type="noConversion"/>
  </si>
  <si>
    <t>중대산업재해감독과</t>
    <phoneticPr fontId="1" type="noConversion"/>
  </si>
  <si>
    <t>화학사고예방과</t>
    <phoneticPr fontId="1" type="noConversion"/>
  </si>
  <si>
    <t xml:space="preserve"> 시설연구관</t>
    <phoneticPr fontId="1" type="noConversion"/>
  </si>
  <si>
    <t>기업훈련지원과</t>
    <phoneticPr fontId="1" type="noConversion"/>
  </si>
  <si>
    <t xml:space="preserve"> 전문경력관 가군(비상계획)</t>
    <phoneticPr fontId="1" type="noConversion"/>
  </si>
  <si>
    <t xml:space="preserve"> 전문경력관 나군(촬영)</t>
    <phoneticPr fontId="1" type="noConversion"/>
  </si>
  <si>
    <t xml:space="preserve"> 전문경력관 나군(양성평등)</t>
    <phoneticPr fontId="1" type="noConversion"/>
  </si>
  <si>
    <t xml:space="preserve"> 전문경력관 다군(비상계획)</t>
    <phoneticPr fontId="1" type="noConversion"/>
  </si>
  <si>
    <t>3.지방관서</t>
    <phoneticPr fontId="1" type="noConversion"/>
  </si>
  <si>
    <t>합계</t>
    <phoneticPr fontId="1" type="noConversion"/>
  </si>
  <si>
    <t>이거지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</si>
</sst>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_-* #,##0_-;\-* #,##0_-;_-* &quot; &quot;_-;_-@_-"/>
    <numFmt numFmtId="177" formatCode="\5&quot;급&quot;\(#\)"/>
    <numFmt numFmtId="178" formatCode="\6&quot;급&quot;\(#\)"/>
    <numFmt numFmtId="179" formatCode="\7&quot;급&quot;\(#\)"/>
    <numFmt numFmtId="180" formatCode="\8&quot;급&quot;\(#\)"/>
    <numFmt numFmtId="181" formatCode="\9&quot;급&quot;\(#\)"/>
    <numFmt numFmtId="182" formatCode="&quot;4.5급&quot;\(#\)"/>
    <numFmt numFmtId="183" formatCode="&quot;4급&quot;\(#\)"/>
    <numFmt numFmtId="184" formatCode="&quot;3.4급&quot;\(#\)"/>
    <numFmt numFmtId="185" formatCode="&quot;고위단&quot;\(#\)"/>
    <numFmt numFmtId="186" formatCode="&quot;고위&quot;\(#\)"/>
    <numFmt numFmtId="187" formatCode="#,##0_);[Red]\(#,##0\)"/>
    <numFmt numFmtId="188" formatCode="&quot;정&quot;&quot;무&quot;&quot;직&quot;\(#\)"/>
    <numFmt numFmtId="189" formatCode="&quot;별&quot;&quot;정&quot;&quot;직&quot;\(#\)"/>
    <numFmt numFmtId="190" formatCode="#,##0_ "/>
    <numFmt numFmtId="191" formatCode="#,##0.0_ "/>
    <numFmt numFmtId="192" formatCode="0.0_);[Red]\(0.0\)"/>
    <numFmt numFmtId="193" formatCode="0_);[Red]\(0\)"/>
  </numFmts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한컴 소망 B"/>
      <family val="1"/>
      <charset val="129"/>
    </font>
    <font>
      <sz val="6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8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6"/>
      <color theme="1"/>
      <name val="한컴 소망 B"/>
      <family val="1"/>
      <charset val="129"/>
    </font>
    <font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/>
    <xf numFmtId="176" fontId="1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vertical="top" textRotation="255" wrapText="1" shrinkToFit="1"/>
    </xf>
    <xf numFmtId="0" fontId="1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top" textRotation="255" wrapText="1" shrinkToFi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/>
    <xf numFmtId="176" fontId="1" fillId="3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textRotation="255" wrapText="1" shrinkToFit="1"/>
    </xf>
    <xf numFmtId="0" fontId="1" fillId="3" borderId="0" xfId="0" applyFont="1" applyFill="1"/>
    <xf numFmtId="187" fontId="1" fillId="3" borderId="1" xfId="0" applyNumberFormat="1" applyFont="1" applyFill="1" applyBorder="1" applyAlignment="1">
      <alignment vertical="center" shrinkToFit="1" readingOrder="1"/>
    </xf>
    <xf numFmtId="187" fontId="1" fillId="0" borderId="1" xfId="0" applyNumberFormat="1" applyFont="1" applyFill="1" applyBorder="1" applyAlignment="1">
      <alignment vertical="center" shrinkToFit="1" readingOrder="1"/>
    </xf>
    <xf numFmtId="176" fontId="1" fillId="0" borderId="0" xfId="0" applyNumberFormat="1" applyFont="1" applyFill="1"/>
    <xf numFmtId="176" fontId="6" fillId="7" borderId="1" xfId="0" applyNumberFormat="1" applyFont="1" applyFill="1" applyBorder="1" applyAlignment="1" applyProtection="1">
      <alignment horizontal="right" vertical="center" shrinkToFit="1"/>
      <protection locked="0"/>
    </xf>
    <xf numFmtId="0" fontId="1" fillId="7" borderId="1" xfId="0" applyFont="1" applyFill="1" applyBorder="1" applyAlignment="1">
      <alignment horizontal="center" vertical="top" textRotation="255" wrapText="1" shrinkToFit="1"/>
    </xf>
    <xf numFmtId="0" fontId="1" fillId="7" borderId="1" xfId="0" applyFont="1" applyFill="1" applyBorder="1" applyAlignment="1">
      <alignment vertical="top" textRotation="255" wrapText="1" shrinkToFit="1"/>
    </xf>
    <xf numFmtId="0" fontId="3" fillId="7" borderId="1" xfId="0" applyFont="1" applyFill="1" applyBorder="1" applyAlignment="1">
      <alignment horizontal="center" vertical="top" textRotation="255" wrapText="1" shrinkToFit="1"/>
    </xf>
    <xf numFmtId="0" fontId="6" fillId="7" borderId="1" xfId="0" applyFont="1" applyFill="1" applyBorder="1" applyAlignment="1">
      <alignment horizontal="center" vertical="top" textRotation="255" wrapText="1" shrinkToFit="1"/>
    </xf>
    <xf numFmtId="0" fontId="6" fillId="7" borderId="1" xfId="0" applyFont="1" applyFill="1" applyBorder="1" applyAlignment="1">
      <alignment vertical="top" textRotation="255" wrapText="1" shrinkToFit="1"/>
    </xf>
    <xf numFmtId="0" fontId="7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/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5" borderId="1" xfId="0" applyFont="1" applyFill="1" applyBorder="1" applyAlignment="1">
      <alignment horizontal="left" vertical="center" shrinkToFit="1"/>
    </xf>
    <xf numFmtId="176" fontId="6" fillId="5" borderId="1" xfId="0" applyNumberFormat="1" applyFont="1" applyFill="1" applyBorder="1" applyAlignment="1">
      <alignment horizontal="right" vertical="center" shrinkToFit="1"/>
    </xf>
    <xf numFmtId="176" fontId="6" fillId="5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6" borderId="1" xfId="0" applyFont="1" applyFill="1" applyBorder="1" applyAlignment="1">
      <alignment horizontal="left" vertical="center" shrinkToFit="1"/>
    </xf>
    <xf numFmtId="176" fontId="6" fillId="6" borderId="1" xfId="0" applyNumberFormat="1" applyFont="1" applyFill="1" applyBorder="1" applyAlignment="1">
      <alignment horizontal="right" vertical="center" shrinkToFit="1"/>
    </xf>
    <xf numFmtId="176" fontId="6" fillId="6" borderId="1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right" vertical="center" shrinkToFit="1"/>
    </xf>
    <xf numFmtId="176" fontId="6" fillId="4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0" xfId="0" applyFont="1" applyFill="1"/>
    <xf numFmtId="0" fontId="6" fillId="8" borderId="0" xfId="0" applyFont="1" applyFill="1"/>
    <xf numFmtId="0" fontId="7" fillId="3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5" borderId="0" xfId="0" applyFont="1" applyFill="1"/>
    <xf numFmtId="0" fontId="6" fillId="6" borderId="1" xfId="0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textRotation="255" wrapText="1" shrinkToFit="1"/>
    </xf>
    <xf numFmtId="0" fontId="7" fillId="0" borderId="2" xfId="0" applyFont="1" applyFill="1" applyBorder="1" applyAlignment="1">
      <alignment horizontal="center" vertical="center" shrinkToFit="1"/>
    </xf>
    <xf numFmtId="190" fontId="6" fillId="0" borderId="1" xfId="0" applyNumberFormat="1" applyFont="1" applyFill="1" applyBorder="1" applyAlignment="1" applyProtection="1">
      <alignment horizontal="right" vertical="center"/>
      <protection locked="0"/>
    </xf>
    <xf numFmtId="19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2" xfId="0" applyFont="1" applyFill="1" applyBorder="1" applyAlignment="1">
      <alignment horizontal="center" vertical="center" shrinkToFit="1"/>
    </xf>
    <xf numFmtId="191" fontId="6" fillId="3" borderId="1" xfId="0" applyNumberFormat="1" applyFont="1" applyFill="1" applyBorder="1" applyAlignment="1">
      <alignment horizontal="right" vertical="center" shrinkToFit="1"/>
    </xf>
    <xf numFmtId="191" fontId="6" fillId="3" borderId="1" xfId="0" applyNumberFormat="1" applyFont="1" applyFill="1" applyBorder="1" applyAlignment="1" applyProtection="1">
      <alignment horizontal="right" vertical="center" shrinkToFit="1"/>
      <protection locked="0"/>
    </xf>
    <xf numFmtId="192" fontId="6" fillId="3" borderId="1" xfId="0" applyNumberFormat="1" applyFont="1" applyFill="1" applyBorder="1" applyAlignment="1" applyProtection="1">
      <alignment horizontal="right" vertical="center" shrinkToFit="1"/>
      <protection locked="0"/>
    </xf>
    <xf numFmtId="191" fontId="6" fillId="0" borderId="1" xfId="0" applyNumberFormat="1" applyFont="1" applyFill="1" applyBorder="1" applyAlignment="1">
      <alignment horizontal="right" vertical="center" shrinkToFit="1"/>
    </xf>
    <xf numFmtId="191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8" borderId="1" xfId="0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right" vertical="center" shrinkToFit="1"/>
    </xf>
    <xf numFmtId="176" fontId="6" fillId="8" borderId="1" xfId="0" applyNumberFormat="1" applyFont="1" applyFill="1" applyBorder="1" applyAlignment="1" applyProtection="1">
      <alignment horizontal="right" vertical="center" shrinkToFit="1"/>
      <protection locked="0"/>
    </xf>
    <xf numFmtId="193" fontId="6" fillId="0" borderId="1" xfId="0" applyNumberFormat="1" applyFont="1" applyFill="1" applyBorder="1" applyAlignment="1">
      <alignment horizontal="right" vertical="center" shrinkToFit="1"/>
    </xf>
    <xf numFmtId="192" fontId="6" fillId="0" borderId="1" xfId="0" applyNumberFormat="1" applyFont="1" applyFill="1" applyBorder="1" applyAlignment="1">
      <alignment horizontal="right" vertical="center" shrinkToFit="1"/>
    </xf>
    <xf numFmtId="192" fontId="6" fillId="8" borderId="1" xfId="0" applyNumberFormat="1" applyFont="1" applyFill="1" applyBorder="1" applyAlignment="1" applyProtection="1">
      <alignment horizontal="right" vertical="center" shrinkToFit="1"/>
      <protection locked="0"/>
    </xf>
    <xf numFmtId="193" fontId="6" fillId="8" borderId="1" xfId="0" applyNumberFormat="1" applyFont="1" applyFill="1" applyBorder="1" applyAlignment="1" applyProtection="1">
      <alignment horizontal="right" vertical="center" shrinkToFit="1"/>
      <protection locked="0"/>
    </xf>
    <xf numFmtId="191" fontId="6" fillId="8" borderId="1" xfId="0" applyNumberFormat="1" applyFont="1" applyFill="1" applyBorder="1" applyAlignment="1">
      <alignment horizontal="right" vertical="center" shrinkToFit="1"/>
    </xf>
    <xf numFmtId="191" fontId="6" fillId="8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1" xfId="0" applyFont="1" applyFill="1" applyBorder="1" applyAlignment="1">
      <alignment horizontal="center" vertical="center"/>
    </xf>
    <xf numFmtId="193" fontId="6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/>
    <xf numFmtId="0" fontId="2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textRotation="255" wrapText="1" shrinkToFit="1"/>
    </xf>
    <xf numFmtId="0" fontId="6" fillId="0" borderId="1" xfId="0" applyFont="1" applyFill="1" applyBorder="1" applyAlignment="1">
      <alignment horizontal="center" vertical="top" textRotation="255" wrapText="1" shrinkToFit="1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93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92" fontId="1" fillId="0" borderId="1" xfId="0" applyNumberFormat="1" applyFont="1" applyFill="1" applyBorder="1" applyAlignment="1" applyProtection="1">
      <alignment horizontal="right" vertical="center" shrinkToFit="1"/>
      <protection locked="0"/>
    </xf>
    <xf numFmtId="193" fontId="1" fillId="0" borderId="1" xfId="0" applyNumberFormat="1" applyFont="1" applyFill="1" applyBorder="1" applyAlignment="1" applyProtection="1">
      <alignment horizontal="right" vertical="center" shrinkToFit="1"/>
      <protection locked="0"/>
    </xf>
    <xf numFmtId="191" fontId="1" fillId="0" borderId="1" xfId="0" applyNumberFormat="1" applyFont="1" applyFill="1" applyBorder="1" applyAlignment="1" applyProtection="1">
      <alignment horizontal="right" vertical="center" shrinkToFit="1"/>
      <protection locked="0"/>
    </xf>
    <xf numFmtId="192" fontId="1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 textRotation="255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right" vertical="center"/>
    </xf>
    <xf numFmtId="191" fontId="1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 shrinkToFit="1"/>
    </xf>
    <xf numFmtId="188" fontId="1" fillId="0" borderId="2" xfId="0" applyNumberFormat="1" applyFont="1" applyFill="1" applyBorder="1" applyAlignment="1">
      <alignment horizontal="center" vertical="center" shrinkToFit="1"/>
    </xf>
    <xf numFmtId="188" fontId="1" fillId="0" borderId="4" xfId="0" applyNumberFormat="1" applyFont="1" applyFill="1" applyBorder="1" applyAlignment="1">
      <alignment horizontal="center" vertical="center" shrinkToFit="1"/>
    </xf>
    <xf numFmtId="189" fontId="1" fillId="0" borderId="1" xfId="0" applyNumberFormat="1" applyFont="1" applyFill="1" applyBorder="1" applyAlignment="1">
      <alignment horizontal="center" vertical="center" shrinkToFit="1"/>
    </xf>
    <xf numFmtId="186" fontId="1" fillId="0" borderId="2" xfId="0" applyNumberFormat="1" applyFont="1" applyFill="1" applyBorder="1" applyAlignment="1">
      <alignment horizontal="center" vertical="center" shrinkToFit="1"/>
    </xf>
    <xf numFmtId="186" fontId="1" fillId="0" borderId="10" xfId="0" applyNumberFormat="1" applyFont="1" applyFill="1" applyBorder="1" applyAlignment="1">
      <alignment horizontal="center" vertical="center" shrinkToFit="1"/>
    </xf>
    <xf numFmtId="186" fontId="1" fillId="0" borderId="4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textRotation="255" shrinkToFit="1"/>
    </xf>
    <xf numFmtId="185" fontId="1" fillId="0" borderId="1" xfId="0" applyNumberFormat="1" applyFont="1" applyFill="1" applyBorder="1" applyAlignment="1">
      <alignment horizontal="center" vertical="top" textRotation="255" wrapText="1" shrinkToFit="1"/>
    </xf>
    <xf numFmtId="185" fontId="1" fillId="0" borderId="1" xfId="0" applyNumberFormat="1" applyFont="1" applyFill="1" applyBorder="1" applyAlignment="1">
      <alignment horizontal="center" vertical="top" textRotation="255" shrinkToFit="1"/>
    </xf>
    <xf numFmtId="0" fontId="1" fillId="0" borderId="1" xfId="0" applyFont="1" applyFill="1" applyBorder="1" applyAlignment="1">
      <alignment horizontal="center" vertical="top" textRotation="255" wrapText="1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181" fontId="1" fillId="0" borderId="1" xfId="0" applyNumberFormat="1" applyFont="1" applyFill="1" applyBorder="1" applyAlignment="1">
      <alignment horizontal="center" vertical="top" textRotation="255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84" fontId="1" fillId="0" borderId="2" xfId="0" applyNumberFormat="1" applyFont="1" applyFill="1" applyBorder="1" applyAlignment="1">
      <alignment horizontal="center" vertical="center" shrinkToFit="1"/>
    </xf>
    <xf numFmtId="184" fontId="1" fillId="0" borderId="4" xfId="0" applyNumberFormat="1" applyFont="1" applyFill="1" applyBorder="1" applyAlignment="1">
      <alignment horizontal="center" vertical="center" shrinkToFit="1"/>
    </xf>
    <xf numFmtId="183" fontId="1" fillId="0" borderId="2" xfId="0" applyNumberFormat="1" applyFont="1" applyFill="1" applyBorder="1" applyAlignment="1">
      <alignment horizontal="center" vertical="center" shrinkToFit="1"/>
    </xf>
    <xf numFmtId="183" fontId="1" fillId="0" borderId="10" xfId="0" applyNumberFormat="1" applyFont="1" applyFill="1" applyBorder="1" applyAlignment="1">
      <alignment horizontal="center" vertical="center" shrinkToFit="1"/>
    </xf>
    <xf numFmtId="183" fontId="1" fillId="0" borderId="4" xfId="0" applyNumberFormat="1" applyFont="1" applyFill="1" applyBorder="1" applyAlignment="1">
      <alignment horizontal="center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10" xfId="0" applyNumberFormat="1" applyFont="1" applyFill="1" applyBorder="1" applyAlignment="1">
      <alignment horizontal="center" vertical="center" shrinkToFit="1"/>
    </xf>
    <xf numFmtId="180" fontId="1" fillId="0" borderId="4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177" fontId="1" fillId="0" borderId="10" xfId="0" applyNumberFormat="1" applyFont="1" applyFill="1" applyBorder="1" applyAlignment="1">
      <alignment horizontal="center" vertical="center" shrinkToFit="1"/>
    </xf>
    <xf numFmtId="177" fontId="1" fillId="0" borderId="4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2" fontId="1" fillId="0" borderId="2" xfId="0" applyNumberFormat="1" applyFont="1" applyFill="1" applyBorder="1" applyAlignment="1">
      <alignment horizontal="center" vertical="center" shrinkToFit="1"/>
    </xf>
    <xf numFmtId="182" fontId="1" fillId="0" borderId="10" xfId="0" applyNumberFormat="1" applyFont="1" applyFill="1" applyBorder="1" applyAlignment="1">
      <alignment horizontal="center" vertical="center" shrinkToFit="1"/>
    </xf>
    <xf numFmtId="182" fontId="1" fillId="0" borderId="4" xfId="0" applyNumberFormat="1" applyFont="1" applyFill="1" applyBorder="1" applyAlignment="1">
      <alignment horizontal="center" vertical="center" shrinkToFit="1"/>
    </xf>
    <xf numFmtId="181" fontId="1" fillId="0" borderId="2" xfId="0" applyNumberFormat="1" applyFont="1" applyFill="1" applyBorder="1" applyAlignment="1">
      <alignment horizontal="center" vertical="center" shrinkToFit="1"/>
    </xf>
    <xf numFmtId="181" fontId="1" fillId="0" borderId="10" xfId="0" applyNumberFormat="1" applyFont="1" applyFill="1" applyBorder="1" applyAlignment="1">
      <alignment horizontal="center" vertical="center" shrinkToFit="1"/>
    </xf>
    <xf numFmtId="181" fontId="1" fillId="0" borderId="4" xfId="0" applyNumberFormat="1" applyFont="1" applyFill="1" applyBorder="1" applyAlignment="1">
      <alignment horizontal="center" vertical="center" shrinkToFit="1"/>
    </xf>
    <xf numFmtId="179" fontId="1" fillId="0" borderId="2" xfId="0" applyNumberFormat="1" applyFont="1" applyFill="1" applyBorder="1" applyAlignment="1">
      <alignment horizontal="center" vertical="center" shrinkToFit="1"/>
    </xf>
    <xf numFmtId="179" fontId="1" fillId="0" borderId="10" xfId="0" applyNumberFormat="1" applyFont="1" applyFill="1" applyBorder="1" applyAlignment="1">
      <alignment horizontal="center" vertical="center" shrinkToFit="1"/>
    </xf>
    <xf numFmtId="179" fontId="1" fillId="0" borderId="4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178" fontId="1" fillId="0" borderId="10" xfId="0" applyNumberFormat="1" applyFont="1" applyFill="1" applyBorder="1" applyAlignment="1">
      <alignment horizontal="center" vertical="center" shrinkToFit="1"/>
    </xf>
    <xf numFmtId="178" fontId="1" fillId="0" borderId="4" xfId="0" applyNumberFormat="1" applyFont="1" applyFill="1" applyBorder="1" applyAlignment="1">
      <alignment horizontal="center" vertical="center" shrinkToFit="1"/>
    </xf>
    <xf numFmtId="186" fontId="1" fillId="0" borderId="1" xfId="0" applyNumberFormat="1" applyFont="1" applyFill="1" applyBorder="1" applyAlignment="1">
      <alignment horizontal="center" vertical="center" shrinkToFit="1"/>
    </xf>
    <xf numFmtId="186" fontId="1" fillId="0" borderId="1" xfId="0" applyNumberFormat="1" applyFont="1" applyFill="1" applyBorder="1" applyAlignment="1">
      <alignment horizontal="center" shrinkToFit="1"/>
    </xf>
    <xf numFmtId="188" fontId="1" fillId="0" borderId="1" xfId="0" applyNumberFormat="1" applyFont="1" applyFill="1" applyBorder="1" applyAlignment="1">
      <alignment horizontal="center" vertical="center" shrinkToFit="1"/>
    </xf>
    <xf numFmtId="184" fontId="1" fillId="0" borderId="1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9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0000"/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89"/>
  <sheetViews>
    <sheetView tabSelected="1" view="pageBreakPreview" zoomScaleNormal="110" zoomScaleSheetLayoutView="100" workbookViewId="0">
      <pane xSplit="3" ySplit="6" topLeftCell="D7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8671875" defaultRowHeight="10.5"/>
  <cols>
    <col min="1" max="1" width="3.77734375" style="1" customWidth="1"/>
    <col min="2" max="2" width="15" style="1" customWidth="1"/>
    <col min="3" max="3" width="5.77734375" style="1" customWidth="1"/>
    <col min="4" max="8" width="4.33203125" style="1" customWidth="1"/>
    <col min="9" max="9" width="5.77734375" style="1" customWidth="1"/>
    <col min="10" max="10" width="3.6640625" style="1" customWidth="1"/>
    <col min="11" max="51" width="4.33203125" style="1" customWidth="1"/>
    <col min="52" max="52" width="4.33203125" style="8" customWidth="1"/>
    <col min="53" max="79" width="4.33203125" style="1" customWidth="1"/>
    <col min="80" max="81" width="4.109375" style="1" customWidth="1"/>
    <col min="82" max="82" width="4.33203125" style="1" customWidth="1"/>
    <col min="83" max="16384" width="8.88671875" style="1"/>
  </cols>
  <sheetData>
    <row r="1" spans="1:84" ht="26.25">
      <c r="A1" s="75" t="s">
        <v>44</v>
      </c>
      <c r="B1" s="75"/>
      <c r="C1" s="70"/>
      <c r="D1" s="70"/>
      <c r="E1" s="70"/>
      <c r="F1" s="70"/>
      <c r="G1" s="70"/>
      <c r="H1" s="70"/>
      <c r="I1" s="70"/>
      <c r="J1" s="70"/>
      <c r="AZ1" s="1"/>
    </row>
    <row r="2" spans="1:84" ht="26.25" customHeight="1">
      <c r="A2" s="97" t="s">
        <v>45</v>
      </c>
      <c r="B2" s="98"/>
      <c r="C2" s="99" t="s">
        <v>46</v>
      </c>
      <c r="D2" s="100">
        <f>SUM(D5:E5)</f>
        <v>3</v>
      </c>
      <c r="E2" s="101"/>
      <c r="F2" s="102">
        <f>SUM(F5:H5)</f>
        <v>5</v>
      </c>
      <c r="G2" s="102"/>
      <c r="H2" s="102"/>
      <c r="I2" s="110" t="s">
        <v>12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2"/>
    </row>
    <row r="3" spans="1:84" ht="26.25" customHeight="1">
      <c r="A3" s="97" t="s">
        <v>47</v>
      </c>
      <c r="B3" s="98"/>
      <c r="C3" s="99"/>
      <c r="D3" s="106" t="s">
        <v>136</v>
      </c>
      <c r="E3" s="106" t="s">
        <v>137</v>
      </c>
      <c r="F3" s="107" t="s">
        <v>138</v>
      </c>
      <c r="G3" s="107" t="s">
        <v>139</v>
      </c>
      <c r="H3" s="109" t="s">
        <v>140</v>
      </c>
      <c r="I3" s="106" t="s">
        <v>13</v>
      </c>
      <c r="J3" s="103">
        <f>SUM(J5:M5)</f>
        <v>50</v>
      </c>
      <c r="K3" s="104"/>
      <c r="L3" s="104"/>
      <c r="M3" s="105"/>
      <c r="N3" s="116">
        <f>SUM(N5:O5)</f>
        <v>17</v>
      </c>
      <c r="O3" s="117"/>
      <c r="P3" s="118">
        <f>SUM(P5:R5)</f>
        <v>87</v>
      </c>
      <c r="Q3" s="119"/>
      <c r="R3" s="120"/>
      <c r="S3" s="132">
        <f>SUM(S5:V5)</f>
        <v>85</v>
      </c>
      <c r="T3" s="133"/>
      <c r="U3" s="133"/>
      <c r="V3" s="134"/>
      <c r="W3" s="125">
        <f>SUM(W5:AD5)</f>
        <v>656</v>
      </c>
      <c r="X3" s="126"/>
      <c r="Y3" s="126"/>
      <c r="Z3" s="126"/>
      <c r="AA3" s="126"/>
      <c r="AB3" s="126"/>
      <c r="AC3" s="126"/>
      <c r="AD3" s="126"/>
      <c r="AE3" s="127"/>
      <c r="AF3" s="141">
        <f>SUM(AF5:AR5)</f>
        <v>1667</v>
      </c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3"/>
      <c r="AT3" s="138">
        <f>SUM(AT5:BE5)</f>
        <v>2446</v>
      </c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40"/>
      <c r="BG3" s="121">
        <f>SUM(BG5:BP5)</f>
        <v>1636</v>
      </c>
      <c r="BH3" s="122"/>
      <c r="BI3" s="122"/>
      <c r="BJ3" s="122"/>
      <c r="BK3" s="122"/>
      <c r="BL3" s="122"/>
      <c r="BM3" s="122"/>
      <c r="BN3" s="122"/>
      <c r="BO3" s="122"/>
      <c r="BP3" s="123"/>
      <c r="BQ3" s="135">
        <f>SUM(BQ5:BX5)</f>
        <v>1829</v>
      </c>
      <c r="BR3" s="136"/>
      <c r="BS3" s="136"/>
      <c r="BT3" s="136"/>
      <c r="BU3" s="136"/>
      <c r="BV3" s="136"/>
      <c r="BW3" s="136"/>
      <c r="BX3" s="137"/>
      <c r="BY3" s="113" t="s">
        <v>560</v>
      </c>
      <c r="BZ3" s="113" t="s">
        <v>141</v>
      </c>
      <c r="CA3" s="113" t="s">
        <v>562</v>
      </c>
      <c r="CB3" s="113" t="s">
        <v>563</v>
      </c>
      <c r="CC3" s="113" t="s">
        <v>564</v>
      </c>
      <c r="CD3" s="113" t="s">
        <v>565</v>
      </c>
    </row>
    <row r="4" spans="1:84" ht="156" customHeight="1">
      <c r="A4" s="97" t="s">
        <v>48</v>
      </c>
      <c r="B4" s="98"/>
      <c r="C4" s="99"/>
      <c r="D4" s="106"/>
      <c r="E4" s="106"/>
      <c r="F4" s="108"/>
      <c r="G4" s="108"/>
      <c r="H4" s="106"/>
      <c r="I4" s="124"/>
      <c r="J4" s="12" t="s">
        <v>128</v>
      </c>
      <c r="K4" s="12" t="s">
        <v>129</v>
      </c>
      <c r="L4" s="12" t="s">
        <v>150</v>
      </c>
      <c r="M4" s="12" t="s">
        <v>151</v>
      </c>
      <c r="N4" s="4" t="s">
        <v>5</v>
      </c>
      <c r="O4" s="12" t="s">
        <v>155</v>
      </c>
      <c r="P4" s="4" t="s">
        <v>6</v>
      </c>
      <c r="Q4" s="4" t="s">
        <v>14</v>
      </c>
      <c r="R4" s="4" t="s">
        <v>127</v>
      </c>
      <c r="S4" s="4" t="s">
        <v>7</v>
      </c>
      <c r="T4" s="12" t="s">
        <v>15</v>
      </c>
      <c r="U4" s="6" t="s">
        <v>154</v>
      </c>
      <c r="V4" s="6" t="s">
        <v>40</v>
      </c>
      <c r="W4" s="4" t="s">
        <v>0</v>
      </c>
      <c r="X4" s="12" t="s">
        <v>17</v>
      </c>
      <c r="Y4" s="4" t="s">
        <v>16</v>
      </c>
      <c r="Z4" s="18" t="s">
        <v>41</v>
      </c>
      <c r="AA4" s="18" t="s">
        <v>180</v>
      </c>
      <c r="AB4" s="18" t="s">
        <v>8</v>
      </c>
      <c r="AC4" s="18" t="s">
        <v>9</v>
      </c>
      <c r="AD4" s="18" t="s">
        <v>156</v>
      </c>
      <c r="AE4" s="19" t="s">
        <v>18</v>
      </c>
      <c r="AF4" s="19" t="s">
        <v>1</v>
      </c>
      <c r="AG4" s="19" t="s">
        <v>306</v>
      </c>
      <c r="AH4" s="21" t="s">
        <v>190</v>
      </c>
      <c r="AI4" s="18" t="s">
        <v>20</v>
      </c>
      <c r="AJ4" s="19" t="s">
        <v>19</v>
      </c>
      <c r="AK4" s="19" t="s">
        <v>22</v>
      </c>
      <c r="AL4" s="19" t="s">
        <v>157</v>
      </c>
      <c r="AM4" s="22" t="s">
        <v>195</v>
      </c>
      <c r="AN4" s="19" t="s">
        <v>23</v>
      </c>
      <c r="AO4" s="19" t="s">
        <v>24</v>
      </c>
      <c r="AP4" s="19" t="s">
        <v>124</v>
      </c>
      <c r="AQ4" s="22" t="s">
        <v>193</v>
      </c>
      <c r="AR4" s="22" t="s">
        <v>194</v>
      </c>
      <c r="AS4" s="18" t="s">
        <v>21</v>
      </c>
      <c r="AT4" s="22" t="s">
        <v>2</v>
      </c>
      <c r="AU4" s="22" t="s">
        <v>201</v>
      </c>
      <c r="AV4" s="21" t="s">
        <v>196</v>
      </c>
      <c r="AW4" s="21" t="s">
        <v>198</v>
      </c>
      <c r="AX4" s="22" t="s">
        <v>197</v>
      </c>
      <c r="AY4" s="22" t="s">
        <v>200</v>
      </c>
      <c r="AZ4" s="22" t="s">
        <v>202</v>
      </c>
      <c r="BA4" s="22" t="s">
        <v>205</v>
      </c>
      <c r="BB4" s="22" t="s">
        <v>10</v>
      </c>
      <c r="BC4" s="22" t="s">
        <v>203</v>
      </c>
      <c r="BD4" s="22" t="s">
        <v>204</v>
      </c>
      <c r="BE4" s="22" t="s">
        <v>538</v>
      </c>
      <c r="BF4" s="22" t="s">
        <v>199</v>
      </c>
      <c r="BG4" s="22" t="s">
        <v>3</v>
      </c>
      <c r="BH4" s="19" t="s">
        <v>188</v>
      </c>
      <c r="BI4" s="19" t="s">
        <v>33</v>
      </c>
      <c r="BJ4" s="21" t="s">
        <v>206</v>
      </c>
      <c r="BK4" s="19" t="s">
        <v>131</v>
      </c>
      <c r="BL4" s="19" t="s">
        <v>42</v>
      </c>
      <c r="BM4" s="19" t="s">
        <v>182</v>
      </c>
      <c r="BN4" s="22" t="s">
        <v>207</v>
      </c>
      <c r="BO4" s="22" t="s">
        <v>208</v>
      </c>
      <c r="BP4" s="19" t="s">
        <v>183</v>
      </c>
      <c r="BQ4" s="19" t="s">
        <v>4</v>
      </c>
      <c r="BR4" s="4" t="s">
        <v>177</v>
      </c>
      <c r="BS4" s="4" t="s">
        <v>36</v>
      </c>
      <c r="BT4" s="19" t="s">
        <v>34</v>
      </c>
      <c r="BU4" s="4" t="s">
        <v>35</v>
      </c>
      <c r="BV4" s="4" t="s">
        <v>132</v>
      </c>
      <c r="BW4" s="4" t="s">
        <v>133</v>
      </c>
      <c r="BX4" s="4" t="s">
        <v>134</v>
      </c>
      <c r="BY4" s="113"/>
      <c r="BZ4" s="113"/>
      <c r="CA4" s="113"/>
      <c r="CB4" s="113"/>
      <c r="CC4" s="113"/>
      <c r="CD4" s="113"/>
    </row>
    <row r="5" spans="1:84" s="13" customFormat="1" ht="30" customHeight="1">
      <c r="A5" s="128" t="s">
        <v>11</v>
      </c>
      <c r="B5" s="129"/>
      <c r="C5" s="14">
        <f>SUM(D5:I5)</f>
        <v>8499</v>
      </c>
      <c r="D5" s="9">
        <f>SUM(D6:D7)</f>
        <v>2</v>
      </c>
      <c r="E5" s="9">
        <f t="shared" ref="E5:BT5" si="0">SUM(E6:E7)</f>
        <v>1</v>
      </c>
      <c r="F5" s="9">
        <f t="shared" si="0"/>
        <v>1</v>
      </c>
      <c r="G5" s="9">
        <f t="shared" si="0"/>
        <v>1</v>
      </c>
      <c r="H5" s="9">
        <f t="shared" si="0"/>
        <v>3</v>
      </c>
      <c r="I5" s="9">
        <f t="shared" ref="I5:I15" si="1">SUM(J5:CD5)</f>
        <v>8491</v>
      </c>
      <c r="J5" s="9">
        <f t="shared" si="0"/>
        <v>4</v>
      </c>
      <c r="K5" s="9">
        <f t="shared" si="0"/>
        <v>23</v>
      </c>
      <c r="L5" s="9">
        <f t="shared" si="0"/>
        <v>3</v>
      </c>
      <c r="M5" s="9">
        <f t="shared" si="0"/>
        <v>20</v>
      </c>
      <c r="N5" s="9">
        <f t="shared" si="0"/>
        <v>1</v>
      </c>
      <c r="O5" s="9">
        <f t="shared" si="0"/>
        <v>16</v>
      </c>
      <c r="P5" s="9">
        <f t="shared" si="0"/>
        <v>9</v>
      </c>
      <c r="Q5" s="9">
        <f t="shared" si="0"/>
        <v>77</v>
      </c>
      <c r="R5" s="9">
        <f t="shared" si="0"/>
        <v>1</v>
      </c>
      <c r="S5" s="9">
        <f t="shared" si="0"/>
        <v>68</v>
      </c>
      <c r="T5" s="9">
        <f>SUM(T6:T7)</f>
        <v>1</v>
      </c>
      <c r="U5" s="9">
        <f t="shared" si="0"/>
        <v>12</v>
      </c>
      <c r="V5" s="9">
        <f t="shared" si="0"/>
        <v>4</v>
      </c>
      <c r="W5" s="9">
        <f t="shared" si="0"/>
        <v>311</v>
      </c>
      <c r="X5" s="9">
        <f>SUM(X6:X7)</f>
        <v>265</v>
      </c>
      <c r="Y5" s="9">
        <f t="shared" si="0"/>
        <v>6</v>
      </c>
      <c r="Z5" s="9">
        <f t="shared" si="0"/>
        <v>53</v>
      </c>
      <c r="AA5" s="9">
        <f t="shared" si="0"/>
        <v>1</v>
      </c>
      <c r="AB5" s="9">
        <f>SUM(AB6:AB7)</f>
        <v>4</v>
      </c>
      <c r="AC5" s="9">
        <f t="shared" si="0"/>
        <v>4</v>
      </c>
      <c r="AD5" s="9">
        <f t="shared" si="0"/>
        <v>12</v>
      </c>
      <c r="AE5" s="9">
        <f>SUM(AE6:AE7)</f>
        <v>1</v>
      </c>
      <c r="AF5" s="9">
        <f t="shared" si="0"/>
        <v>1049</v>
      </c>
      <c r="AG5" s="9">
        <f t="shared" ref="AG5" si="2">SUM(AG6:AG7)</f>
        <v>217</v>
      </c>
      <c r="AH5" s="9">
        <f t="shared" si="0"/>
        <v>30</v>
      </c>
      <c r="AI5" s="9">
        <f>SUM(AI6:AI7)</f>
        <v>255</v>
      </c>
      <c r="AJ5" s="9">
        <f t="shared" si="0"/>
        <v>21</v>
      </c>
      <c r="AK5" s="9">
        <f t="shared" si="0"/>
        <v>5</v>
      </c>
      <c r="AL5" s="9">
        <f t="shared" si="0"/>
        <v>5</v>
      </c>
      <c r="AM5" s="9">
        <f>SUM(AM6:AM7)</f>
        <v>11</v>
      </c>
      <c r="AN5" s="9">
        <f t="shared" si="0"/>
        <v>4</v>
      </c>
      <c r="AO5" s="9">
        <f t="shared" si="0"/>
        <v>2</v>
      </c>
      <c r="AP5" s="9">
        <f t="shared" si="0"/>
        <v>64</v>
      </c>
      <c r="AQ5" s="9">
        <f t="shared" si="0"/>
        <v>1</v>
      </c>
      <c r="AR5" s="9">
        <f t="shared" si="0"/>
        <v>3</v>
      </c>
      <c r="AS5" s="9">
        <f>SUM(AS6:AS7)</f>
        <v>2</v>
      </c>
      <c r="AT5" s="9">
        <f t="shared" si="0"/>
        <v>1213</v>
      </c>
      <c r="AU5" s="9">
        <f>SUM(AU6:AU7)</f>
        <v>666</v>
      </c>
      <c r="AV5" s="9">
        <f>SUM(AV6:AV7)</f>
        <v>39</v>
      </c>
      <c r="AW5" s="9">
        <f>SUM(AW6:AW7)</f>
        <v>347</v>
      </c>
      <c r="AX5" s="9">
        <f t="shared" si="0"/>
        <v>10</v>
      </c>
      <c r="AY5" s="9">
        <f t="shared" si="0"/>
        <v>8</v>
      </c>
      <c r="AZ5" s="9">
        <f t="shared" si="0"/>
        <v>39</v>
      </c>
      <c r="BA5" s="9">
        <f>SUM(BA6:BA7)</f>
        <v>5</v>
      </c>
      <c r="BB5" s="9">
        <f t="shared" si="0"/>
        <v>6</v>
      </c>
      <c r="BC5" s="9">
        <f t="shared" si="0"/>
        <v>102</v>
      </c>
      <c r="BD5" s="9">
        <f t="shared" si="0"/>
        <v>3</v>
      </c>
      <c r="BE5" s="9">
        <f t="shared" ref="BE5" si="3">SUM(BE6:BE7)</f>
        <v>8</v>
      </c>
      <c r="BF5" s="9">
        <f>SUM(BF6:BF7)</f>
        <v>2</v>
      </c>
      <c r="BG5" s="9">
        <f t="shared" si="0"/>
        <v>537</v>
      </c>
      <c r="BH5" s="9">
        <f t="shared" ref="BH5:BM5" si="4">SUM(BH6:BH7)</f>
        <v>826</v>
      </c>
      <c r="BI5" s="9">
        <f t="shared" si="4"/>
        <v>229</v>
      </c>
      <c r="BJ5" s="9">
        <f t="shared" si="4"/>
        <v>3</v>
      </c>
      <c r="BK5" s="9">
        <f t="shared" si="4"/>
        <v>2</v>
      </c>
      <c r="BL5" s="9">
        <f t="shared" si="4"/>
        <v>1</v>
      </c>
      <c r="BM5" s="9">
        <f t="shared" si="4"/>
        <v>3</v>
      </c>
      <c r="BN5" s="9">
        <f t="shared" si="0"/>
        <v>25</v>
      </c>
      <c r="BO5" s="9">
        <f t="shared" si="0"/>
        <v>9</v>
      </c>
      <c r="BP5" s="9">
        <f t="shared" si="0"/>
        <v>1</v>
      </c>
      <c r="BQ5" s="9">
        <f t="shared" si="0"/>
        <v>211</v>
      </c>
      <c r="BR5" s="9">
        <f>SUM(BR6:BR7)</f>
        <v>1025</v>
      </c>
      <c r="BS5" s="9">
        <f>SUM(BS6:BS7)</f>
        <v>411</v>
      </c>
      <c r="BT5" s="9">
        <f t="shared" si="0"/>
        <v>32</v>
      </c>
      <c r="BU5" s="9">
        <f t="shared" ref="BU5:CC5" si="5">SUM(BU6:BU7)</f>
        <v>2</v>
      </c>
      <c r="BV5" s="9">
        <f t="shared" si="5"/>
        <v>61</v>
      </c>
      <c r="BW5" s="9">
        <f t="shared" si="5"/>
        <v>53</v>
      </c>
      <c r="BX5" s="9">
        <f t="shared" si="5"/>
        <v>34</v>
      </c>
      <c r="BY5" s="9">
        <f t="shared" si="5"/>
        <v>1</v>
      </c>
      <c r="BZ5" s="9">
        <f t="shared" si="5"/>
        <v>8</v>
      </c>
      <c r="CA5" s="9">
        <f t="shared" si="5"/>
        <v>1</v>
      </c>
      <c r="CB5" s="9">
        <f t="shared" si="5"/>
        <v>1</v>
      </c>
      <c r="CC5" s="9">
        <f t="shared" si="5"/>
        <v>1</v>
      </c>
      <c r="CD5" s="9">
        <f t="shared" ref="CD5" si="6">SUM(CD6:CD7)</f>
        <v>1</v>
      </c>
      <c r="CE5" s="1"/>
      <c r="CF5" s="1"/>
    </row>
    <row r="6" spans="1:84" ht="30" customHeight="1">
      <c r="A6" s="130" t="s">
        <v>145</v>
      </c>
      <c r="B6" s="131"/>
      <c r="C6" s="15">
        <f t="shared" ref="C6:C14" si="7">SUM(D6:I6)</f>
        <v>663</v>
      </c>
      <c r="D6" s="3">
        <f>'2.본부'!C5</f>
        <v>1</v>
      </c>
      <c r="E6" s="3">
        <f>'2.본부'!D5</f>
        <v>1</v>
      </c>
      <c r="F6" s="3">
        <f>'2.본부'!E5</f>
        <v>1</v>
      </c>
      <c r="G6" s="3">
        <f>'2.본부'!F5</f>
        <v>1</v>
      </c>
      <c r="H6" s="3">
        <f>'2.본부'!G5</f>
        <v>3</v>
      </c>
      <c r="I6" s="3">
        <f t="shared" si="1"/>
        <v>656</v>
      </c>
      <c r="J6" s="3">
        <f>'2.본부'!I5</f>
        <v>4</v>
      </c>
      <c r="K6" s="3">
        <f>'2.본부'!J5</f>
        <v>16</v>
      </c>
      <c r="L6" s="3">
        <f>'2.본부'!K5</f>
        <v>0</v>
      </c>
      <c r="M6" s="3">
        <f>'2.본부'!L5</f>
        <v>1</v>
      </c>
      <c r="N6" s="3">
        <f>'2.본부'!M5</f>
        <v>0</v>
      </c>
      <c r="O6" s="3">
        <f>'2.본부'!N5</f>
        <v>9</v>
      </c>
      <c r="P6" s="3">
        <f>'2.본부'!O5</f>
        <v>1</v>
      </c>
      <c r="Q6" s="3">
        <f>'2.본부'!P5</f>
        <v>38</v>
      </c>
      <c r="R6" s="3">
        <f>'2.본부'!Q5</f>
        <v>1</v>
      </c>
      <c r="S6" s="3">
        <f>'2.본부'!R5</f>
        <v>13</v>
      </c>
      <c r="T6" s="3">
        <f>'2.본부'!S5</f>
        <v>1</v>
      </c>
      <c r="U6" s="3">
        <f>'2.본부'!T5</f>
        <v>10</v>
      </c>
      <c r="V6" s="3">
        <f>'2.본부'!U5</f>
        <v>0</v>
      </c>
      <c r="W6" s="3">
        <f>'2.본부'!V5</f>
        <v>145</v>
      </c>
      <c r="X6" s="3">
        <f>'2.본부'!W5</f>
        <v>64</v>
      </c>
      <c r="Y6" s="3">
        <f>'2.본부'!X5</f>
        <v>6</v>
      </c>
      <c r="Z6" s="3">
        <f>'2.본부'!Y5</f>
        <v>32</v>
      </c>
      <c r="AA6" s="3">
        <f>'2.본부'!Z5</f>
        <v>1</v>
      </c>
      <c r="AB6" s="3">
        <f>'2.본부'!AA5</f>
        <v>4</v>
      </c>
      <c r="AC6" s="3">
        <f>'2.본부'!AB5</f>
        <v>4</v>
      </c>
      <c r="AD6" s="3">
        <f>'2.본부'!AC5</f>
        <v>6</v>
      </c>
      <c r="AE6" s="3">
        <f>'2.본부'!AD5</f>
        <v>0</v>
      </c>
      <c r="AF6" s="3">
        <f>'2.본부'!AE5</f>
        <v>60</v>
      </c>
      <c r="AG6" s="3">
        <f>'2.본부'!AF5</f>
        <v>1</v>
      </c>
      <c r="AH6" s="3">
        <f>'2.본부'!AG5</f>
        <v>30</v>
      </c>
      <c r="AI6" s="3">
        <f>'2.본부'!AH5</f>
        <v>7</v>
      </c>
      <c r="AJ6" s="3">
        <f>'2.본부'!AI5</f>
        <v>7</v>
      </c>
      <c r="AK6" s="3">
        <f>'2.본부'!AJ5</f>
        <v>4</v>
      </c>
      <c r="AL6" s="3">
        <f>'2.본부'!AK5</f>
        <v>1</v>
      </c>
      <c r="AM6" s="3">
        <f>'2.본부'!AL5</f>
        <v>11</v>
      </c>
      <c r="AN6" s="3">
        <f>'2.본부'!AM5</f>
        <v>4</v>
      </c>
      <c r="AO6" s="3">
        <f>'2.본부'!AN5</f>
        <v>2</v>
      </c>
      <c r="AP6" s="3">
        <f>'2.본부'!AO5</f>
        <v>12</v>
      </c>
      <c r="AQ6" s="3">
        <f>'2.본부'!AP5</f>
        <v>1</v>
      </c>
      <c r="AR6" s="3">
        <f>'2.본부'!AQ5</f>
        <v>0</v>
      </c>
      <c r="AS6" s="3">
        <f>'2.본부'!AR5</f>
        <v>0</v>
      </c>
      <c r="AT6" s="3">
        <f>'2.본부'!AS5</f>
        <v>56</v>
      </c>
      <c r="AU6" s="3">
        <f>'2.본부'!AT5</f>
        <v>0</v>
      </c>
      <c r="AV6" s="3">
        <f>'2.본부'!AU5</f>
        <v>39</v>
      </c>
      <c r="AW6" s="3">
        <f>'2.본부'!AV5</f>
        <v>5</v>
      </c>
      <c r="AX6" s="3">
        <f>'2.본부'!AW5</f>
        <v>1</v>
      </c>
      <c r="AY6" s="3">
        <f>'2.본부'!AX5</f>
        <v>7</v>
      </c>
      <c r="AZ6" s="3">
        <f>'2.본부'!AY5</f>
        <v>2</v>
      </c>
      <c r="BA6" s="3">
        <f>'2.본부'!AZ5</f>
        <v>4</v>
      </c>
      <c r="BB6" s="3">
        <f>'2.본부'!BA5</f>
        <v>6</v>
      </c>
      <c r="BC6" s="3">
        <f>'2.본부'!BB5</f>
        <v>13</v>
      </c>
      <c r="BD6" s="3">
        <f>'2.본부'!BC5</f>
        <v>0</v>
      </c>
      <c r="BE6" s="3">
        <f>'2.본부'!BD5</f>
        <v>0</v>
      </c>
      <c r="BF6" s="3">
        <f>'2.본부'!BE5</f>
        <v>0</v>
      </c>
      <c r="BG6" s="3">
        <f>'2.본부'!BF5</f>
        <v>1</v>
      </c>
      <c r="BH6" s="3">
        <f>'2.본부'!BH5</f>
        <v>0</v>
      </c>
      <c r="BI6" s="3">
        <f>'2.본부'!BH5</f>
        <v>0</v>
      </c>
      <c r="BJ6" s="3">
        <f>'2.본부'!BI5</f>
        <v>3</v>
      </c>
      <c r="BK6" s="3">
        <f>'2.본부'!BJ5</f>
        <v>2</v>
      </c>
      <c r="BL6" s="3">
        <f>'2.본부'!BK5</f>
        <v>1</v>
      </c>
      <c r="BM6" s="3">
        <f>'2.본부'!BL5</f>
        <v>2</v>
      </c>
      <c r="BN6" s="3">
        <f>'2.본부'!BM5</f>
        <v>0</v>
      </c>
      <c r="BO6" s="3">
        <f>'2.본부'!BN5</f>
        <v>0</v>
      </c>
      <c r="BP6" s="3">
        <f>'2.본부'!BO5</f>
        <v>0</v>
      </c>
      <c r="BQ6" s="3">
        <f>'2.본부'!BP5</f>
        <v>0</v>
      </c>
      <c r="BR6" s="3">
        <f>'2.본부'!BR5</f>
        <v>0</v>
      </c>
      <c r="BS6" s="3">
        <f>'2.본부'!BR5</f>
        <v>0</v>
      </c>
      <c r="BT6" s="3">
        <f>'2.본부'!BS5</f>
        <v>0</v>
      </c>
      <c r="BU6" s="3">
        <f>'2.본부'!BT5</f>
        <v>0</v>
      </c>
      <c r="BV6" s="3">
        <f>'2.본부'!BU5</f>
        <v>1</v>
      </c>
      <c r="BW6" s="3">
        <f>'2.본부'!BV5</f>
        <v>11</v>
      </c>
      <c r="BX6" s="3">
        <f>'2.본부'!BW5</f>
        <v>0</v>
      </c>
      <c r="BY6" s="3">
        <f>'2.본부'!BX5</f>
        <v>1</v>
      </c>
      <c r="BZ6" s="3">
        <f>'2.본부'!BY5</f>
        <v>1</v>
      </c>
      <c r="CA6" s="3">
        <f>'2.본부'!BZ5</f>
        <v>1</v>
      </c>
      <c r="CB6" s="3">
        <f>'2.본부'!CA5</f>
        <v>1</v>
      </c>
      <c r="CC6" s="3">
        <f>'2.본부'!CB5</f>
        <v>1</v>
      </c>
      <c r="CD6" s="3">
        <f>'2.본부'!CC5</f>
        <v>1</v>
      </c>
    </row>
    <row r="7" spans="1:84" ht="30" customHeight="1">
      <c r="A7" s="114" t="s">
        <v>126</v>
      </c>
      <c r="B7" s="93" t="s">
        <v>146</v>
      </c>
      <c r="C7" s="15">
        <f t="shared" si="7"/>
        <v>7836</v>
      </c>
      <c r="D7" s="3">
        <f>SUM(D8,D12,D13,D14)</f>
        <v>1</v>
      </c>
      <c r="E7" s="3">
        <f>SUM(E8,E12,E13,E14)</f>
        <v>0</v>
      </c>
      <c r="F7" s="3">
        <f>SUM(F8,F12,F13,F14)</f>
        <v>0</v>
      </c>
      <c r="G7" s="3">
        <f>SUM(G8,G12,G13,G14)</f>
        <v>0</v>
      </c>
      <c r="H7" s="3">
        <f>SUM(H8,H12,H13,H14)</f>
        <v>0</v>
      </c>
      <c r="I7" s="3">
        <f t="shared" si="1"/>
        <v>7835</v>
      </c>
      <c r="J7" s="3">
        <f t="shared" ref="J7:CC7" si="8">SUM(J8,J12,J13,J14,J15)</f>
        <v>0</v>
      </c>
      <c r="K7" s="3">
        <f t="shared" si="8"/>
        <v>7</v>
      </c>
      <c r="L7" s="3">
        <f t="shared" si="8"/>
        <v>3</v>
      </c>
      <c r="M7" s="3">
        <f t="shared" si="8"/>
        <v>19</v>
      </c>
      <c r="N7" s="3">
        <f t="shared" si="8"/>
        <v>1</v>
      </c>
      <c r="O7" s="3">
        <f t="shared" si="8"/>
        <v>7</v>
      </c>
      <c r="P7" s="3">
        <f t="shared" si="8"/>
        <v>8</v>
      </c>
      <c r="Q7" s="3">
        <f t="shared" si="8"/>
        <v>39</v>
      </c>
      <c r="R7" s="3">
        <f t="shared" si="8"/>
        <v>0</v>
      </c>
      <c r="S7" s="3">
        <f t="shared" si="8"/>
        <v>55</v>
      </c>
      <c r="T7" s="3">
        <f>SUM(T8,T12,T13,T14,T15)</f>
        <v>0</v>
      </c>
      <c r="U7" s="3">
        <f t="shared" si="8"/>
        <v>2</v>
      </c>
      <c r="V7" s="3">
        <f t="shared" si="8"/>
        <v>4</v>
      </c>
      <c r="W7" s="3">
        <f t="shared" si="8"/>
        <v>166</v>
      </c>
      <c r="X7" s="3">
        <f>SUM(X8,X12,X13,X14,X15)</f>
        <v>201</v>
      </c>
      <c r="Y7" s="3">
        <f t="shared" si="8"/>
        <v>0</v>
      </c>
      <c r="Z7" s="3">
        <f t="shared" si="8"/>
        <v>21</v>
      </c>
      <c r="AA7" s="3">
        <f t="shared" si="8"/>
        <v>0</v>
      </c>
      <c r="AB7" s="3">
        <f>SUM(AB8,AB12,AB13,AB14,AB15)</f>
        <v>0</v>
      </c>
      <c r="AC7" s="3">
        <f t="shared" si="8"/>
        <v>0</v>
      </c>
      <c r="AD7" s="3">
        <f t="shared" si="8"/>
        <v>6</v>
      </c>
      <c r="AE7" s="3">
        <f>SUM(AE8,AE12,AE13,AE14,AE15)</f>
        <v>1</v>
      </c>
      <c r="AF7" s="3">
        <f t="shared" si="8"/>
        <v>989</v>
      </c>
      <c r="AG7" s="3">
        <f t="shared" ref="AG7" si="9">SUM(AG8,AG12,AG13,AG14,AG15)</f>
        <v>216</v>
      </c>
      <c r="AH7" s="3">
        <f t="shared" si="8"/>
        <v>0</v>
      </c>
      <c r="AI7" s="3">
        <f>SUM(AI8,AI12,AI13,AI14,AI15)</f>
        <v>248</v>
      </c>
      <c r="AJ7" s="3">
        <f t="shared" si="8"/>
        <v>14</v>
      </c>
      <c r="AK7" s="3">
        <f t="shared" si="8"/>
        <v>1</v>
      </c>
      <c r="AL7" s="3">
        <f t="shared" si="8"/>
        <v>4</v>
      </c>
      <c r="AM7" s="3">
        <f>SUM(AM8,AM12,AM13,AM14,AM15)</f>
        <v>0</v>
      </c>
      <c r="AN7" s="3">
        <f t="shared" si="8"/>
        <v>0</v>
      </c>
      <c r="AO7" s="3">
        <f t="shared" si="8"/>
        <v>0</v>
      </c>
      <c r="AP7" s="3">
        <f t="shared" si="8"/>
        <v>52</v>
      </c>
      <c r="AQ7" s="3">
        <f t="shared" si="8"/>
        <v>0</v>
      </c>
      <c r="AR7" s="3">
        <f t="shared" si="8"/>
        <v>3</v>
      </c>
      <c r="AS7" s="3">
        <f>SUM(AS8,AS12,AS13,AS14,AS15)</f>
        <v>2</v>
      </c>
      <c r="AT7" s="3">
        <f t="shared" si="8"/>
        <v>1157</v>
      </c>
      <c r="AU7" s="3">
        <f>SUM(AU8,AU12,AU13,AU14,AU15)</f>
        <v>666</v>
      </c>
      <c r="AV7" s="3">
        <f>SUM(AV8,AV12,AV13,AV14,AV15)</f>
        <v>0</v>
      </c>
      <c r="AW7" s="3">
        <f>SUM(AW8,AW12,AW13,AW14,AW15)</f>
        <v>342</v>
      </c>
      <c r="AX7" s="3">
        <f t="shared" si="8"/>
        <v>9</v>
      </c>
      <c r="AY7" s="3">
        <f t="shared" si="8"/>
        <v>1</v>
      </c>
      <c r="AZ7" s="3">
        <f t="shared" si="8"/>
        <v>37</v>
      </c>
      <c r="BA7" s="3">
        <f>SUM(BA8,BA12,BA13,BA14,BA15)</f>
        <v>1</v>
      </c>
      <c r="BB7" s="3">
        <f t="shared" si="8"/>
        <v>0</v>
      </c>
      <c r="BC7" s="3">
        <f t="shared" si="8"/>
        <v>89</v>
      </c>
      <c r="BD7" s="3">
        <f t="shared" si="8"/>
        <v>3</v>
      </c>
      <c r="BE7" s="3">
        <f t="shared" ref="BE7" si="10">SUM(BE8,BE12,BE13,BE14,BE15)</f>
        <v>8</v>
      </c>
      <c r="BF7" s="3">
        <f>SUM(BF8,BF12,BF13,BF14,BF15)</f>
        <v>2</v>
      </c>
      <c r="BG7" s="3">
        <f t="shared" si="8"/>
        <v>536</v>
      </c>
      <c r="BH7" s="3">
        <f t="shared" ref="BH7:BM7" si="11">SUM(BH8,BH12,BH13,BH14,BH15)</f>
        <v>826</v>
      </c>
      <c r="BI7" s="3">
        <f t="shared" si="11"/>
        <v>229</v>
      </c>
      <c r="BJ7" s="3">
        <f t="shared" si="11"/>
        <v>0</v>
      </c>
      <c r="BK7" s="3">
        <f t="shared" si="11"/>
        <v>0</v>
      </c>
      <c r="BL7" s="3">
        <f t="shared" si="11"/>
        <v>0</v>
      </c>
      <c r="BM7" s="3">
        <f t="shared" si="11"/>
        <v>1</v>
      </c>
      <c r="BN7" s="3">
        <f t="shared" si="8"/>
        <v>25</v>
      </c>
      <c r="BO7" s="3">
        <f t="shared" si="8"/>
        <v>9</v>
      </c>
      <c r="BP7" s="3">
        <f t="shared" si="8"/>
        <v>1</v>
      </c>
      <c r="BQ7" s="3">
        <f t="shared" si="8"/>
        <v>211</v>
      </c>
      <c r="BR7" s="3">
        <f>SUM(BR8,BR12,BR13,BR14,BR15)</f>
        <v>1025</v>
      </c>
      <c r="BS7" s="3">
        <f>SUM(BS8,BS12,BS13,BS14,BS15)</f>
        <v>411</v>
      </c>
      <c r="BT7" s="3">
        <f t="shared" si="8"/>
        <v>32</v>
      </c>
      <c r="BU7" s="3">
        <f t="shared" si="8"/>
        <v>2</v>
      </c>
      <c r="BV7" s="3">
        <f t="shared" si="8"/>
        <v>60</v>
      </c>
      <c r="BW7" s="3">
        <f t="shared" si="8"/>
        <v>42</v>
      </c>
      <c r="BX7" s="3">
        <f t="shared" si="8"/>
        <v>34</v>
      </c>
      <c r="BY7" s="3"/>
      <c r="BZ7" s="3">
        <f t="shared" si="8"/>
        <v>7</v>
      </c>
      <c r="CA7" s="3">
        <f t="shared" si="8"/>
        <v>0</v>
      </c>
      <c r="CB7" s="3">
        <f t="shared" si="8"/>
        <v>0</v>
      </c>
      <c r="CC7" s="3">
        <f t="shared" si="8"/>
        <v>0</v>
      </c>
      <c r="CD7" s="3">
        <f t="shared" ref="CD7" si="12">SUM(CD8,CD12,CD13,CD14,CD15)</f>
        <v>0</v>
      </c>
    </row>
    <row r="8" spans="1:84" ht="30" customHeight="1">
      <c r="A8" s="115"/>
      <c r="B8" s="10" t="s">
        <v>49</v>
      </c>
      <c r="C8" s="15">
        <f t="shared" si="7"/>
        <v>7347</v>
      </c>
      <c r="D8" s="2">
        <f>SUM(D9:D11)</f>
        <v>0</v>
      </c>
      <c r="E8" s="2">
        <f>SUM(E9:E11)</f>
        <v>0</v>
      </c>
      <c r="F8" s="2">
        <f>SUM(F9:F11)</f>
        <v>0</v>
      </c>
      <c r="G8" s="2">
        <f>SUM(G9:G11)</f>
        <v>0</v>
      </c>
      <c r="H8" s="2">
        <f>SUM(H9:H11)</f>
        <v>0</v>
      </c>
      <c r="I8" s="3">
        <f t="shared" si="1"/>
        <v>7347</v>
      </c>
      <c r="J8" s="2">
        <f>SUM(J9:J11)</f>
        <v>0</v>
      </c>
      <c r="K8" s="2">
        <f t="shared" ref="K8:AA8" si="13">SUM(K9:K11)</f>
        <v>6</v>
      </c>
      <c r="L8" s="2">
        <f t="shared" si="13"/>
        <v>0</v>
      </c>
      <c r="M8" s="2">
        <f t="shared" si="13"/>
        <v>0</v>
      </c>
      <c r="N8" s="2">
        <f t="shared" si="13"/>
        <v>0</v>
      </c>
      <c r="O8" s="2">
        <f t="shared" si="13"/>
        <v>7</v>
      </c>
      <c r="P8" s="2">
        <f t="shared" si="13"/>
        <v>0</v>
      </c>
      <c r="Q8" s="2">
        <f t="shared" si="13"/>
        <v>35</v>
      </c>
      <c r="R8" s="2">
        <f t="shared" si="13"/>
        <v>0</v>
      </c>
      <c r="S8" s="2">
        <f t="shared" si="13"/>
        <v>50</v>
      </c>
      <c r="T8" s="2">
        <f>SUM(T9:T11)</f>
        <v>0</v>
      </c>
      <c r="U8" s="2">
        <f t="shared" si="13"/>
        <v>2</v>
      </c>
      <c r="V8" s="2">
        <f t="shared" si="13"/>
        <v>4</v>
      </c>
      <c r="W8" s="2">
        <f t="shared" si="13"/>
        <v>113</v>
      </c>
      <c r="X8" s="2">
        <f>SUM(X9:X11)</f>
        <v>198</v>
      </c>
      <c r="Y8" s="2">
        <f t="shared" si="13"/>
        <v>0</v>
      </c>
      <c r="Z8" s="2">
        <f t="shared" si="13"/>
        <v>18</v>
      </c>
      <c r="AA8" s="2">
        <f t="shared" si="13"/>
        <v>0</v>
      </c>
      <c r="AB8" s="2">
        <f>SUM(AB9:AB11)</f>
        <v>0</v>
      </c>
      <c r="AC8" s="2">
        <f t="shared" ref="AC8:CC8" si="14">SUM(AC9:AC11)</f>
        <v>0</v>
      </c>
      <c r="AD8" s="2">
        <f t="shared" si="14"/>
        <v>6</v>
      </c>
      <c r="AE8" s="2">
        <f>SUM(AE9:AE11)</f>
        <v>0</v>
      </c>
      <c r="AF8" s="2">
        <f t="shared" si="14"/>
        <v>827</v>
      </c>
      <c r="AG8" s="2">
        <f t="shared" ref="AG8" si="15">SUM(AG9:AG11)</f>
        <v>216</v>
      </c>
      <c r="AH8" s="2">
        <f t="shared" si="14"/>
        <v>0</v>
      </c>
      <c r="AI8" s="2">
        <f>SUM(AI9:AI11)</f>
        <v>241</v>
      </c>
      <c r="AJ8" s="2">
        <f t="shared" si="14"/>
        <v>11</v>
      </c>
      <c r="AK8" s="2">
        <f t="shared" si="14"/>
        <v>0</v>
      </c>
      <c r="AL8" s="2">
        <f t="shared" si="14"/>
        <v>4</v>
      </c>
      <c r="AM8" s="2">
        <f>SUM(AM9:AM11)</f>
        <v>0</v>
      </c>
      <c r="AN8" s="2">
        <f t="shared" si="14"/>
        <v>0</v>
      </c>
      <c r="AO8" s="2">
        <f t="shared" si="14"/>
        <v>0</v>
      </c>
      <c r="AP8" s="2">
        <f t="shared" si="14"/>
        <v>52</v>
      </c>
      <c r="AQ8" s="2">
        <f t="shared" si="14"/>
        <v>0</v>
      </c>
      <c r="AR8" s="2">
        <f t="shared" si="14"/>
        <v>3</v>
      </c>
      <c r="AS8" s="2">
        <f>SUM(AS9:AS11)</f>
        <v>0</v>
      </c>
      <c r="AT8" s="2">
        <f t="shared" si="14"/>
        <v>1025</v>
      </c>
      <c r="AU8" s="2">
        <f>SUM(AU9:AU11)</f>
        <v>666</v>
      </c>
      <c r="AV8" s="2">
        <f>SUM(AV9:AV11)</f>
        <v>0</v>
      </c>
      <c r="AW8" s="2">
        <f>SUM(AW9:AW11)</f>
        <v>333</v>
      </c>
      <c r="AX8" s="2">
        <f t="shared" si="14"/>
        <v>8</v>
      </c>
      <c r="AY8" s="2">
        <f t="shared" si="14"/>
        <v>0</v>
      </c>
      <c r="AZ8" s="2">
        <f t="shared" si="14"/>
        <v>36</v>
      </c>
      <c r="BA8" s="2">
        <f>SUM(BA9:BA11)</f>
        <v>1</v>
      </c>
      <c r="BB8" s="2">
        <f t="shared" si="14"/>
        <v>0</v>
      </c>
      <c r="BC8" s="2">
        <f t="shared" si="14"/>
        <v>89</v>
      </c>
      <c r="BD8" s="2">
        <f t="shared" si="14"/>
        <v>3</v>
      </c>
      <c r="BE8" s="2">
        <f t="shared" ref="BE8" si="16">SUM(BE9:BE11)</f>
        <v>8</v>
      </c>
      <c r="BF8" s="2">
        <f>SUM(BF9:BF11)</f>
        <v>0</v>
      </c>
      <c r="BG8" s="2">
        <f t="shared" si="14"/>
        <v>507</v>
      </c>
      <c r="BH8" s="2">
        <f t="shared" ref="BH8:BM8" si="17">SUM(BH9:BH11)</f>
        <v>826</v>
      </c>
      <c r="BI8" s="2">
        <f t="shared" si="17"/>
        <v>229</v>
      </c>
      <c r="BJ8" s="2">
        <f t="shared" si="17"/>
        <v>0</v>
      </c>
      <c r="BK8" s="2">
        <f t="shared" si="17"/>
        <v>0</v>
      </c>
      <c r="BL8" s="2">
        <f t="shared" si="17"/>
        <v>0</v>
      </c>
      <c r="BM8" s="2">
        <f t="shared" si="17"/>
        <v>0</v>
      </c>
      <c r="BN8" s="2">
        <f t="shared" si="14"/>
        <v>25</v>
      </c>
      <c r="BO8" s="2">
        <f t="shared" si="14"/>
        <v>8</v>
      </c>
      <c r="BP8" s="2">
        <f t="shared" si="14"/>
        <v>1</v>
      </c>
      <c r="BQ8" s="2">
        <f t="shared" si="14"/>
        <v>205</v>
      </c>
      <c r="BR8" s="2">
        <f>SUM(BR9:BR11)</f>
        <v>1025</v>
      </c>
      <c r="BS8" s="2">
        <f>SUM(BS9:BS11)</f>
        <v>411</v>
      </c>
      <c r="BT8" s="2">
        <f t="shared" si="14"/>
        <v>32</v>
      </c>
      <c r="BU8" s="2">
        <f t="shared" si="14"/>
        <v>2</v>
      </c>
      <c r="BV8" s="2">
        <f t="shared" si="14"/>
        <v>47</v>
      </c>
      <c r="BW8" s="2">
        <f t="shared" si="14"/>
        <v>30</v>
      </c>
      <c r="BX8" s="2">
        <f t="shared" si="14"/>
        <v>31</v>
      </c>
      <c r="BY8" s="2"/>
      <c r="BZ8" s="2">
        <f t="shared" si="14"/>
        <v>6</v>
      </c>
      <c r="CA8" s="2">
        <f t="shared" si="14"/>
        <v>0</v>
      </c>
      <c r="CB8" s="2">
        <f t="shared" si="14"/>
        <v>0</v>
      </c>
      <c r="CC8" s="2">
        <f t="shared" si="14"/>
        <v>0</v>
      </c>
      <c r="CD8" s="2">
        <f t="shared" ref="CD8" si="18">SUM(CD9:CD11)</f>
        <v>0</v>
      </c>
    </row>
    <row r="9" spans="1:84" ht="30" customHeight="1">
      <c r="A9" s="115"/>
      <c r="B9" s="5" t="s">
        <v>169</v>
      </c>
      <c r="C9" s="15">
        <f t="shared" si="7"/>
        <v>4225</v>
      </c>
      <c r="D9" s="2">
        <f>SUM('3.지방관서'!C7,'3.지방관서'!C98,'3.지방관서'!C264,'3.지방관서'!C352,'3.지방관서'!C419,'3.지방관서'!C489)</f>
        <v>0</v>
      </c>
      <c r="E9" s="2">
        <f>SUM('3.지방관서'!D7,'3.지방관서'!D98,'3.지방관서'!D264,'3.지방관서'!D352,'3.지방관서'!D419,'3.지방관서'!D489)</f>
        <v>0</v>
      </c>
      <c r="F9" s="2">
        <f>SUM('3.지방관서'!E7,'3.지방관서'!E98,'3.지방관서'!E264,'3.지방관서'!E352,'3.지방관서'!E419,'3.지방관서'!E489)</f>
        <v>0</v>
      </c>
      <c r="G9" s="2">
        <f>SUM('3.지방관서'!F7,'3.지방관서'!F98,'3.지방관서'!F264,'3.지방관서'!F352,'3.지방관서'!F419,'3.지방관서'!F489)</f>
        <v>0</v>
      </c>
      <c r="H9" s="2">
        <f>SUM('3.지방관서'!G7,'3.지방관서'!G98,'3.지방관서'!G264,'3.지방관서'!G352,'3.지방관서'!G419,'3.지방관서'!G489)</f>
        <v>0</v>
      </c>
      <c r="I9" s="3">
        <f t="shared" si="1"/>
        <v>4225</v>
      </c>
      <c r="J9" s="2">
        <f>SUM('3.지방관서'!I7,'3.지방관서'!I98,'3.지방관서'!I264,'3.지방관서'!I352,'3.지방관서'!I419,'3.지방관서'!I489)</f>
        <v>0</v>
      </c>
      <c r="K9" s="2">
        <f>SUM('3.지방관서'!J7,'3.지방관서'!J98,'3.지방관서'!J264,'3.지방관서'!J352,'3.지방관서'!J419,'3.지방관서'!J489)</f>
        <v>0</v>
      </c>
      <c r="L9" s="2">
        <f>SUM('3.지방관서'!K7,'3.지방관서'!K98,'3.지방관서'!K264,'3.지방관서'!K352,'3.지방관서'!K419,'3.지방관서'!K489)</f>
        <v>0</v>
      </c>
      <c r="M9" s="2">
        <f>SUM('3.지방관서'!L7,'3.지방관서'!L98,'3.지방관서'!L264,'3.지방관서'!L352,'3.지방관서'!L419,'3.지방관서'!L489)</f>
        <v>0</v>
      </c>
      <c r="N9" s="2">
        <f>SUM('3.지방관서'!M7,'3.지방관서'!M98,'3.지방관서'!M264,'3.지방관서'!M352,'3.지방관서'!M419,'3.지방관서'!M489)</f>
        <v>0</v>
      </c>
      <c r="O9" s="2">
        <f>SUM('3.지방관서'!N7,'3.지방관서'!N98,'3.지방관서'!N264,'3.지방관서'!N352,'3.지방관서'!N419,'3.지방관서'!N489)</f>
        <v>4</v>
      </c>
      <c r="P9" s="2">
        <f>SUM('3.지방관서'!O7,'3.지방관서'!O98,'3.지방관서'!O264,'3.지방관서'!O352,'3.지방관서'!O419,'3.지방관서'!O489)</f>
        <v>0</v>
      </c>
      <c r="Q9" s="2">
        <f>SUM('3.지방관서'!P7,'3.지방관서'!P98,'3.지방관서'!P264,'3.지방관서'!P352,'3.지방관서'!P419,'3.지방관서'!P489)</f>
        <v>2</v>
      </c>
      <c r="R9" s="2">
        <f>SUM('3.지방관서'!Q7,'3.지방관서'!Q98,'3.지방관서'!Q264,'3.지방관서'!Q352,'3.지방관서'!Q419,'3.지방관서'!Q489)</f>
        <v>0</v>
      </c>
      <c r="S9" s="2">
        <f>SUM('3.지방관서'!R7,'3.지방관서'!R98,'3.지방관서'!R264,'3.지방관서'!R352,'3.지방관서'!R419,'3.지방관서'!R489)</f>
        <v>34</v>
      </c>
      <c r="T9" s="2">
        <f>SUM('3.지방관서'!S7,'3.지방관서'!S98,'3.지방관서'!S264,'3.지방관서'!S352,'3.지방관서'!S419,'3.지방관서'!S489)</f>
        <v>0</v>
      </c>
      <c r="U9" s="2">
        <f>SUM('3.지방관서'!T7,'3.지방관서'!T98,'3.지방관서'!T264,'3.지방관서'!T352,'3.지방관서'!T419,'3.지방관서'!T489)</f>
        <v>0</v>
      </c>
      <c r="V9" s="2">
        <f>SUM('3.지방관서'!U7,'3.지방관서'!U98,'3.지방관서'!U264,'3.지방관서'!U352,'3.지방관서'!U419,'3.지방관서'!U489)</f>
        <v>0</v>
      </c>
      <c r="W9" s="2">
        <f>SUM('3.지방관서'!V7,'3.지방관서'!V98,'3.지방관서'!V264,'3.지방관서'!V352,'3.지방관서'!V419,'3.지방관서'!V489)</f>
        <v>14</v>
      </c>
      <c r="X9" s="2">
        <f>SUM('3.지방관서'!W7,'3.지방관서'!W98,'3.지방관서'!W264,'3.지방관서'!W352,'3.지방관서'!W419,'3.지방관서'!W489)</f>
        <v>150</v>
      </c>
      <c r="Y9" s="2">
        <f>SUM('3.지방관서'!X7,'3.지방관서'!X98,'3.지방관서'!X264,'3.지방관서'!X352,'3.지방관서'!X419,'3.지방관서'!X489)</f>
        <v>0</v>
      </c>
      <c r="Z9" s="2">
        <f>SUM('3.지방관서'!Y7,'3.지방관서'!Y98,'3.지방관서'!Y264,'3.지방관서'!Y352,'3.지방관서'!Y419,'3.지방관서'!Y489)</f>
        <v>0</v>
      </c>
      <c r="AA9" s="2">
        <f>SUM('3.지방관서'!Z7,'3.지방관서'!Z98,'3.지방관서'!Z264,'3.지방관서'!Z352,'3.지방관서'!Z419,'3.지방관서'!Z489)</f>
        <v>0</v>
      </c>
      <c r="AB9" s="2">
        <f>SUM('3.지방관서'!AA7,'3.지방관서'!AA98,'3.지방관서'!AA264,'3.지방관서'!AA352,'3.지방관서'!AA419,'3.지방관서'!AA489)</f>
        <v>0</v>
      </c>
      <c r="AC9" s="2">
        <f>SUM('3.지방관서'!AB7,'3.지방관서'!AB98,'3.지방관서'!AB264,'3.지방관서'!AB352,'3.지방관서'!AB419,'3.지방관서'!AB489)</f>
        <v>0</v>
      </c>
      <c r="AD9" s="2">
        <f>SUM('3.지방관서'!AC7,'3.지방관서'!AC98,'3.지방관서'!AC264,'3.지방관서'!AC352,'3.지방관서'!AC419,'3.지방관서'!AC489)</f>
        <v>0</v>
      </c>
      <c r="AE9" s="2">
        <f>SUM('3.지방관서'!AD7,'3.지방관서'!AD98,'3.지방관서'!AD264,'3.지방관서'!AD352,'3.지방관서'!AD419,'3.지방관서'!AD489)</f>
        <v>0</v>
      </c>
      <c r="AF9" s="2">
        <f>SUM('3.지방관서'!AE7,'3.지방관서'!AE98,'3.지방관서'!AE264,'3.지방관서'!AE352,'3.지방관서'!AE419,'3.지방관서'!AE489)</f>
        <v>82</v>
      </c>
      <c r="AG9" s="2">
        <f>SUM('3.지방관서'!AF7,'3.지방관서'!AF98,'3.지방관서'!AF264,'3.지방관서'!AF352,'3.지방관서'!AF419,'3.지방관서'!AF489)</f>
        <v>216</v>
      </c>
      <c r="AH9" s="2">
        <f>SUM('3.지방관서'!AG7,'3.지방관서'!AG98,'3.지방관서'!AG264,'3.지방관서'!AG352,'3.지방관서'!AG419,'3.지방관서'!AG489)</f>
        <v>0</v>
      </c>
      <c r="AI9" s="2">
        <f>SUM('3.지방관서'!AH7,'3.지방관서'!AH98,'3.지방관서'!AH264,'3.지방관서'!AH352,'3.지방관서'!AH419,'3.지방관서'!AH489)</f>
        <v>3</v>
      </c>
      <c r="AJ9" s="2">
        <f>SUM('3.지방관서'!AI7,'3.지방관서'!AI98,'3.지방관서'!AI264,'3.지방관서'!AI352,'3.지방관서'!AI419,'3.지방관서'!AI489)</f>
        <v>11</v>
      </c>
      <c r="AK9" s="2">
        <f>SUM('3.지방관서'!AJ7,'3.지방관서'!AJ98,'3.지방관서'!AJ264,'3.지방관서'!AJ352,'3.지방관서'!AJ419,'3.지방관서'!AJ489)</f>
        <v>0</v>
      </c>
      <c r="AL9" s="2">
        <f>SUM('3.지방관서'!AK7,'3.지방관서'!AK98,'3.지방관서'!AK264,'3.지방관서'!AK352,'3.지방관서'!AK419,'3.지방관서'!AK489)</f>
        <v>4</v>
      </c>
      <c r="AM9" s="2">
        <f>SUM('3.지방관서'!AL7,'3.지방관서'!AL98,'3.지방관서'!AL264,'3.지방관서'!AL352,'3.지방관서'!AL419,'3.지방관서'!AL489)</f>
        <v>0</v>
      </c>
      <c r="AN9" s="2">
        <f>SUM('3.지방관서'!AM7,'3.지방관서'!AM98,'3.지방관서'!AM264,'3.지방관서'!AM352,'3.지방관서'!AM419,'3.지방관서'!AM489)</f>
        <v>0</v>
      </c>
      <c r="AO9" s="2">
        <f>SUM('3.지방관서'!AN7,'3.지방관서'!AN98,'3.지방관서'!AN264,'3.지방관서'!AN352,'3.지방관서'!AN419,'3.지방관서'!AN489)</f>
        <v>0</v>
      </c>
      <c r="AP9" s="2">
        <f>SUM('3.지방관서'!AO7,'3.지방관서'!AO98,'3.지방관서'!AO264,'3.지방관서'!AO352,'3.지방관서'!AO419,'3.지방관서'!AO489)</f>
        <v>0</v>
      </c>
      <c r="AQ9" s="2">
        <f>SUM('3.지방관서'!AP7,'3.지방관서'!AP98,'3.지방관서'!AP264,'3.지방관서'!AP352,'3.지방관서'!AP419,'3.지방관서'!AP489)</f>
        <v>0</v>
      </c>
      <c r="AR9" s="2">
        <f>SUM('3.지방관서'!AQ7,'3.지방관서'!AQ98,'3.지방관서'!AQ264,'3.지방관서'!AQ352,'3.지방관서'!AQ419,'3.지방관서'!AQ489)</f>
        <v>0</v>
      </c>
      <c r="AS9" s="2">
        <f>SUM('3.지방관서'!AR7,'3.지방관서'!AR98,'3.지방관서'!AR264,'3.지방관서'!AR352,'3.지방관서'!AR419,'3.지방관서'!AR489)</f>
        <v>0</v>
      </c>
      <c r="AT9" s="2">
        <f>SUM('3.지방관서'!AS7,'3.지방관서'!AS98,'3.지방관서'!AS264,'3.지방관서'!AS352,'3.지방관서'!AS419,'3.지방관서'!AS489)</f>
        <v>51</v>
      </c>
      <c r="AU9" s="2">
        <f>SUM('3.지방관서'!AT7,'3.지방관서'!AT98,'3.지방관서'!AT264,'3.지방관서'!AT352,'3.지방관서'!AT419,'3.지방관서'!AT489)</f>
        <v>666</v>
      </c>
      <c r="AV9" s="2">
        <f>SUM('3.지방관서'!AU7,'3.지방관서'!AU98,'3.지방관서'!AU264,'3.지방관서'!AU352,'3.지방관서'!AU419,'3.지방관서'!AU489)</f>
        <v>0</v>
      </c>
      <c r="AW9" s="2">
        <f>SUM('3.지방관서'!AV7,'3.지방관서'!AV98,'3.지방관서'!AV264,'3.지방관서'!AV352,'3.지방관서'!AV419,'3.지방관서'!AV489)</f>
        <v>9</v>
      </c>
      <c r="AX9" s="2">
        <f>SUM('3.지방관서'!AW7,'3.지방관서'!AW98,'3.지방관서'!AW264,'3.지방관서'!AW352,'3.지방관서'!AW419,'3.지방관서'!AW489)</f>
        <v>8</v>
      </c>
      <c r="AY9" s="2">
        <f>SUM('3.지방관서'!AX7,'3.지방관서'!AX98,'3.지방관서'!AX264,'3.지방관서'!AX352,'3.지방관서'!AX419,'3.지방관서'!AX489)</f>
        <v>0</v>
      </c>
      <c r="AZ9" s="2">
        <f>SUM('3.지방관서'!AY7,'3.지방관서'!AY98,'3.지방관서'!AY264,'3.지방관서'!AY352,'3.지방관서'!AY419,'3.지방관서'!AY489)</f>
        <v>36</v>
      </c>
      <c r="BA9" s="2">
        <f>SUM('3.지방관서'!AZ7,'3.지방관서'!AZ98,'3.지방관서'!AZ264,'3.지방관서'!AZ352,'3.지방관서'!AZ419,'3.지방관서'!AZ489)</f>
        <v>1</v>
      </c>
      <c r="BB9" s="2">
        <f>SUM('3.지방관서'!BA7,'3.지방관서'!BA98,'3.지방관서'!BA264,'3.지방관서'!BA352,'3.지방관서'!BA419,'3.지방관서'!BA489)</f>
        <v>0</v>
      </c>
      <c r="BC9" s="2">
        <f>SUM('3.지방관서'!BB7,'3.지방관서'!BB98,'3.지방관서'!BB264,'3.지방관서'!BB352,'3.지방관서'!BB419,'3.지방관서'!BB489)</f>
        <v>0</v>
      </c>
      <c r="BD9" s="2">
        <f>SUM('3.지방관서'!BC7,'3.지방관서'!BC98,'3.지방관서'!BC264,'3.지방관서'!BC352,'3.지방관서'!BC419,'3.지방관서'!BC489)</f>
        <v>0</v>
      </c>
      <c r="BE9" s="2">
        <f>SUM('3.지방관서'!BD7,'3.지방관서'!BD98,'3.지방관서'!BD264,'3.지방관서'!BD352,'3.지방관서'!BD419,'3.지방관서'!BD489)</f>
        <v>8</v>
      </c>
      <c r="BF9" s="2">
        <f>SUM('3.지방관서'!BE7,'3.지방관서'!BE98,'3.지방관서'!BE264,'3.지방관서'!BE352,'3.지방관서'!BE419,'3.지방관서'!BE489)</f>
        <v>0</v>
      </c>
      <c r="BG9" s="2">
        <f>SUM('3.지방관서'!BF7,'3.지방관서'!BF98,'3.지방관서'!BF264,'3.지방관서'!BF352,'3.지방관서'!BF419,'3.지방관서'!BF489)</f>
        <v>150</v>
      </c>
      <c r="BH9" s="2">
        <f>SUM('3.지방관서'!BG7,'3.지방관서'!BG98,'3.지방관서'!BG264,'3.지방관서'!BG352,'3.지방관서'!BG419,'3.지방관서'!BG489)</f>
        <v>826</v>
      </c>
      <c r="BI9" s="2">
        <f>SUM('3.지방관서'!BH7,'3.지방관서'!BH98,'3.지방관서'!BH264,'3.지방관서'!BH352,'3.지방관서'!BH419,'3.지방관서'!BH489)</f>
        <v>229</v>
      </c>
      <c r="BJ9" s="2">
        <f>SUM('3.지방관서'!BI7,'3.지방관서'!BI98,'3.지방관서'!BI264,'3.지방관서'!BI352,'3.지방관서'!BI419,'3.지방관서'!BI489)</f>
        <v>0</v>
      </c>
      <c r="BK9" s="2">
        <f>SUM('3.지방관서'!BJ7,'3.지방관서'!BJ98,'3.지방관서'!BJ264,'3.지방관서'!BJ352,'3.지방관서'!BJ419,'3.지방관서'!BJ489)</f>
        <v>0</v>
      </c>
      <c r="BL9" s="2">
        <f>SUM('3.지방관서'!BK7,'3.지방관서'!BK98,'3.지방관서'!BK264,'3.지방관서'!BK352,'3.지방관서'!BK419,'3.지방관서'!BK489)</f>
        <v>0</v>
      </c>
      <c r="BM9" s="2">
        <f>SUM('3.지방관서'!BL7,'3.지방관서'!BL98,'3.지방관서'!BL264,'3.지방관서'!BL352,'3.지방관서'!BL419,'3.지방관서'!BL489)</f>
        <v>0</v>
      </c>
      <c r="BN9" s="2">
        <f>SUM('3.지방관서'!BM7,'3.지방관서'!BM98,'3.지방관서'!BM264,'3.지방관서'!BM352,'3.지방관서'!BM419,'3.지방관서'!BM489)</f>
        <v>24</v>
      </c>
      <c r="BO9" s="2">
        <f>SUM('3.지방관서'!BN7,'3.지방관서'!BN98,'3.지방관서'!BN264,'3.지방관서'!BN352,'3.지방관서'!BN419,'3.지방관서'!BN489)</f>
        <v>8</v>
      </c>
      <c r="BP9" s="2">
        <f>SUM('3.지방관서'!BO7,'3.지방관서'!BO98,'3.지방관서'!BO264,'3.지방관서'!BO352,'3.지방관서'!BO419,'3.지방관서'!BO489)</f>
        <v>1</v>
      </c>
      <c r="BQ9" s="2">
        <f>SUM('3.지방관서'!BP7,'3.지방관서'!BP98,'3.지방관서'!BP264,'3.지방관서'!BP352,'3.지방관서'!BP419,'3.지방관서'!BP489)</f>
        <v>105</v>
      </c>
      <c r="BR9" s="2">
        <f>SUM('3.지방관서'!BQ7,'3.지방관서'!BQ98,'3.지방관서'!BQ264,'3.지방관서'!BQ352,'3.지방관서'!BQ419,'3.지방관서'!BQ489)</f>
        <v>1025</v>
      </c>
      <c r="BS9" s="2">
        <f>SUM('3.지방관서'!BR7,'3.지방관서'!BR98,'3.지방관서'!BR264,'3.지방관서'!BR352,'3.지방관서'!BR419,'3.지방관서'!BR489)</f>
        <v>411</v>
      </c>
      <c r="BT9" s="2">
        <f>SUM('3.지방관서'!BS7,'3.지방관서'!BS98,'3.지방관서'!BS264,'3.지방관서'!BS352,'3.지방관서'!BS419,'3.지방관서'!BS489)</f>
        <v>32</v>
      </c>
      <c r="BU9" s="2">
        <f>SUM('3.지방관서'!BT7,'3.지방관서'!BT98,'3.지방관서'!BT264,'3.지방관서'!BT352,'3.지방관서'!BT419,'3.지방관서'!BT489)</f>
        <v>2</v>
      </c>
      <c r="BV9" s="2">
        <f>SUM('3.지방관서'!BU7,'3.지방관서'!BU98,'3.지방관서'!BU264,'3.지방관서'!BU352,'3.지방관서'!BU419,'3.지방관서'!BU489)</f>
        <v>47</v>
      </c>
      <c r="BW9" s="2">
        <f>SUM('3.지방관서'!BV7,'3.지방관서'!BV98,'3.지방관서'!BV264,'3.지방관서'!BV352,'3.지방관서'!BV419,'3.지방관서'!BV489)</f>
        <v>29</v>
      </c>
      <c r="BX9" s="2">
        <f>SUM('3.지방관서'!BW7,'3.지방관서'!BW98,'3.지방관서'!BW264,'3.지방관서'!BW352,'3.지방관서'!BW419,'3.지방관서'!BW489)</f>
        <v>31</v>
      </c>
      <c r="BY9" s="2"/>
      <c r="BZ9" s="2">
        <f>SUM('3.지방관서'!BY7,'3.지방관서'!BY98,'3.지방관서'!BY264,'3.지방관서'!BY352,'3.지방관서'!BY419,'3.지방관서'!BY489)</f>
        <v>6</v>
      </c>
      <c r="CA9" s="2">
        <f>SUM('3.지방관서'!BZ7,'3.지방관서'!BZ98,'3.지방관서'!BZ264,'3.지방관서'!BZ352,'3.지방관서'!BZ419,'3.지방관서'!BZ489)</f>
        <v>0</v>
      </c>
      <c r="CB9" s="2">
        <f>SUM('3.지방관서'!CA7,'3.지방관서'!CA98,'3.지방관서'!CA264,'3.지방관서'!CA352,'3.지방관서'!CA419,'3.지방관서'!CA489)</f>
        <v>0</v>
      </c>
      <c r="CC9" s="2">
        <f>SUM('3.지방관서'!CB7,'3.지방관서'!CB98,'3.지방관서'!CB264,'3.지방관서'!CB352,'3.지방관서'!CB419,'3.지방관서'!CB489)</f>
        <v>0</v>
      </c>
      <c r="CD9" s="2">
        <f>SUM('3.지방관서'!CC7,'3.지방관서'!CC98,'3.지방관서'!CC264,'3.지방관서'!CC352,'3.지방관서'!CC419,'3.지방관서'!CC489)</f>
        <v>0</v>
      </c>
    </row>
    <row r="10" spans="1:84" ht="30" customHeight="1">
      <c r="A10" s="115"/>
      <c r="B10" s="5" t="s">
        <v>170</v>
      </c>
      <c r="C10" s="15">
        <f t="shared" si="7"/>
        <v>2307</v>
      </c>
      <c r="D10" s="2">
        <f>SUM('3.지방관서'!C8,'3.지방관서'!C99,'3.지방관서'!C265,'3.지방관서'!C353,'3.지방관서'!C420,'3.지방관서'!C490)</f>
        <v>0</v>
      </c>
      <c r="E10" s="2">
        <f>SUM('3.지방관서'!D8,'3.지방관서'!D99,'3.지방관서'!D265,'3.지방관서'!D353,'3.지방관서'!D420,'3.지방관서'!D490)</f>
        <v>0</v>
      </c>
      <c r="F10" s="2">
        <f>SUM('3.지방관서'!E8,'3.지방관서'!E99,'3.지방관서'!E265,'3.지방관서'!E353,'3.지방관서'!E420,'3.지방관서'!E490)</f>
        <v>0</v>
      </c>
      <c r="G10" s="2">
        <f>SUM('3.지방관서'!F8,'3.지방관서'!F99,'3.지방관서'!F265,'3.지방관서'!F353,'3.지방관서'!F420,'3.지방관서'!F490)</f>
        <v>0</v>
      </c>
      <c r="H10" s="2">
        <f>SUM('3.지방관서'!G8,'3.지방관서'!G99,'3.지방관서'!G265,'3.지방관서'!G353,'3.지방관서'!G420,'3.지방관서'!G490)</f>
        <v>0</v>
      </c>
      <c r="I10" s="3">
        <f t="shared" si="1"/>
        <v>2307</v>
      </c>
      <c r="J10" s="2">
        <f>SUM('3.지방관서'!I8,'3.지방관서'!I99,'3.지방관서'!I265,'3.지방관서'!I353,'3.지방관서'!I420,'3.지방관서'!I490)</f>
        <v>0</v>
      </c>
      <c r="K10" s="2">
        <f>SUM('3.지방관서'!J8,'3.지방관서'!J99,'3.지방관서'!J265,'3.지방관서'!J353,'3.지방관서'!J420,'3.지방관서'!J490)</f>
        <v>6</v>
      </c>
      <c r="L10" s="2">
        <f>SUM('3.지방관서'!K8,'3.지방관서'!K99,'3.지방관서'!K265,'3.지방관서'!K353,'3.지방관서'!K420,'3.지방관서'!K490)</f>
        <v>0</v>
      </c>
      <c r="M10" s="2">
        <f>SUM('3.지방관서'!L8,'3.지방관서'!L99,'3.지방관서'!L265,'3.지방관서'!L353,'3.지방관서'!L420,'3.지방관서'!L490)</f>
        <v>0</v>
      </c>
      <c r="N10" s="2">
        <f>SUM('3.지방관서'!M8,'3.지방관서'!M99,'3.지방관서'!M265,'3.지방관서'!M353,'3.지방관서'!M420,'3.지방관서'!M490)</f>
        <v>0</v>
      </c>
      <c r="O10" s="2">
        <f>SUM('3.지방관서'!N8,'3.지방관서'!N99,'3.지방관서'!N265,'3.지방관서'!N353,'3.지방관서'!N420,'3.지방관서'!N490)</f>
        <v>3</v>
      </c>
      <c r="P10" s="2">
        <f>SUM('3.지방관서'!O8,'3.지방관서'!O99,'3.지방관서'!O265,'3.지방관서'!O353,'3.지방관서'!O420,'3.지방관서'!O490)</f>
        <v>0</v>
      </c>
      <c r="Q10" s="2">
        <f>SUM('3.지방관서'!P8,'3.지방관서'!P99,'3.지방관서'!P265,'3.지방관서'!P353,'3.지방관서'!P420,'3.지방관서'!P490)</f>
        <v>33</v>
      </c>
      <c r="R10" s="2">
        <f>SUM('3.지방관서'!Q8,'3.지방관서'!Q99,'3.지방관서'!Q265,'3.지방관서'!Q353,'3.지방관서'!Q420,'3.지방관서'!Q490)</f>
        <v>0</v>
      </c>
      <c r="S10" s="2">
        <f>SUM('3.지방관서'!R8,'3.지방관서'!R99,'3.지방관서'!R265,'3.지방관서'!R353,'3.지방관서'!R420,'3.지방관서'!R490)</f>
        <v>16</v>
      </c>
      <c r="T10" s="2">
        <f>SUM('3.지방관서'!S8,'3.지방관서'!S99,'3.지방관서'!S265,'3.지방관서'!S353,'3.지방관서'!S420,'3.지방관서'!S490)</f>
        <v>0</v>
      </c>
      <c r="U10" s="2">
        <f>SUM('3.지방관서'!T8,'3.지방관서'!T99,'3.지방관서'!T265,'3.지방관서'!T353,'3.지방관서'!T420,'3.지방관서'!T490)</f>
        <v>0</v>
      </c>
      <c r="V10" s="2">
        <f>SUM('3.지방관서'!U8,'3.지방관서'!U99,'3.지방관서'!U265,'3.지방관서'!U353,'3.지방관서'!U420,'3.지방관서'!U490)</f>
        <v>0</v>
      </c>
      <c r="W10" s="2">
        <f>SUM('3.지방관서'!V8,'3.지방관서'!V99,'3.지방관서'!V265,'3.지방관서'!V353,'3.지방관서'!V420,'3.지방관서'!V490)</f>
        <v>99</v>
      </c>
      <c r="X10" s="2">
        <f>SUM('3.지방관서'!W8,'3.지방관서'!W99,'3.지방관서'!W265,'3.지방관서'!W353,'3.지방관서'!W420,'3.지방관서'!W490)</f>
        <v>8</v>
      </c>
      <c r="Y10" s="2">
        <f>SUM('3.지방관서'!X8,'3.지방관서'!X99,'3.지방관서'!X265,'3.지방관서'!X353,'3.지방관서'!X420,'3.지방관서'!X490)</f>
        <v>0</v>
      </c>
      <c r="Z10" s="2">
        <f>SUM('3.지방관서'!Y8,'3.지방관서'!Y99,'3.지방관서'!Y265,'3.지방관서'!Y353,'3.지방관서'!Y420,'3.지방관서'!Y490)</f>
        <v>0</v>
      </c>
      <c r="AA10" s="2">
        <f>SUM('3.지방관서'!Z8,'3.지방관서'!Z99,'3.지방관서'!Z265,'3.지방관서'!Z353,'3.지방관서'!Z420,'3.지방관서'!Z490)</f>
        <v>0</v>
      </c>
      <c r="AB10" s="2">
        <f>SUM('3.지방관서'!AA8,'3.지방관서'!AA99,'3.지방관서'!AA265,'3.지방관서'!AA353,'3.지방관서'!AA420,'3.지방관서'!AA490)</f>
        <v>0</v>
      </c>
      <c r="AC10" s="2">
        <f>SUM('3.지방관서'!AB8,'3.지방관서'!AB99,'3.지방관서'!AB265,'3.지방관서'!AB353,'3.지방관서'!AB420,'3.지방관서'!AB490)</f>
        <v>0</v>
      </c>
      <c r="AD10" s="2">
        <f>SUM('3.지방관서'!AC8,'3.지방관서'!AC99,'3.지방관서'!AC265,'3.지방관서'!AC353,'3.지방관서'!AC420,'3.지방관서'!AC490)</f>
        <v>0</v>
      </c>
      <c r="AE10" s="2">
        <f>SUM('3.지방관서'!AD8,'3.지방관서'!AD99,'3.지방관서'!AD265,'3.지방관서'!AD353,'3.지방관서'!AD420,'3.지방관서'!AD490)</f>
        <v>0</v>
      </c>
      <c r="AF10" s="2">
        <f>SUM('3.지방관서'!AE8,'3.지방관서'!AE99,'3.지방관서'!AE265,'3.지방관서'!AE353,'3.지방관서'!AE420,'3.지방관서'!AE490)</f>
        <v>744</v>
      </c>
      <c r="AG10" s="2">
        <f>SUM('3.지방관서'!AF8,'3.지방관서'!AF99,'3.지방관서'!AF265,'3.지방관서'!AF353,'3.지방관서'!AF420,'3.지방관서'!AF490)</f>
        <v>0</v>
      </c>
      <c r="AH10" s="2">
        <f>SUM('3.지방관서'!AG8,'3.지방관서'!AG99,'3.지방관서'!AG265,'3.지방관서'!AG353,'3.지방관서'!AG420,'3.지방관서'!AG490)</f>
        <v>0</v>
      </c>
      <c r="AI10" s="2">
        <f>SUM('3.지방관서'!AH8,'3.지방관서'!AH99,'3.지방관서'!AH265,'3.지방관서'!AH353,'3.지방관서'!AH420,'3.지방관서'!AH490)</f>
        <v>6</v>
      </c>
      <c r="AJ10" s="2">
        <f>SUM('3.지방관서'!AI8,'3.지방관서'!AI99,'3.지방관서'!AI265,'3.지방관서'!AI353,'3.지방관서'!AI420,'3.지방관서'!AI490)</f>
        <v>0</v>
      </c>
      <c r="AK10" s="2">
        <f>SUM('3.지방관서'!AJ8,'3.지방관서'!AJ99,'3.지방관서'!AJ265,'3.지방관서'!AJ353,'3.지방관서'!AJ420,'3.지방관서'!AJ490)</f>
        <v>0</v>
      </c>
      <c r="AL10" s="2">
        <f>SUM('3.지방관서'!AK8,'3.지방관서'!AK99,'3.지방관서'!AK265,'3.지방관서'!AK353,'3.지방관서'!AK420,'3.지방관서'!AK490)</f>
        <v>0</v>
      </c>
      <c r="AM10" s="2">
        <f>SUM('3.지방관서'!AL8,'3.지방관서'!AL99,'3.지방관서'!AL265,'3.지방관서'!AL353,'3.지방관서'!AL420,'3.지방관서'!AL490)</f>
        <v>0</v>
      </c>
      <c r="AN10" s="2">
        <f>SUM('3.지방관서'!AM8,'3.지방관서'!AM99,'3.지방관서'!AM265,'3.지방관서'!AM353,'3.지방관서'!AM420,'3.지방관서'!AM490)</f>
        <v>0</v>
      </c>
      <c r="AO10" s="2">
        <f>SUM('3.지방관서'!AN8,'3.지방관서'!AN99,'3.지방관서'!AN265,'3.지방관서'!AN353,'3.지방관서'!AN420,'3.지방관서'!AN490)</f>
        <v>0</v>
      </c>
      <c r="AP10" s="2">
        <f>SUM('3.지방관서'!AO8,'3.지방관서'!AO99,'3.지방관서'!AO265,'3.지방관서'!AO353,'3.지방관서'!AO420,'3.지방관서'!AO490)</f>
        <v>0</v>
      </c>
      <c r="AQ10" s="2">
        <f>SUM('3.지방관서'!AP8,'3.지방관서'!AP99,'3.지방관서'!AP265,'3.지방관서'!AP353,'3.지방관서'!AP420,'3.지방관서'!AP490)</f>
        <v>0</v>
      </c>
      <c r="AR10" s="2">
        <f>SUM('3.지방관서'!AQ8,'3.지방관서'!AQ99,'3.지방관서'!AQ265,'3.지방관서'!AQ353,'3.지방관서'!AQ420,'3.지방관서'!AQ490)</f>
        <v>0</v>
      </c>
      <c r="AS10" s="2">
        <f>SUM('3.지방관서'!AR8,'3.지방관서'!AR99,'3.지방관서'!AR265,'3.지방관서'!AR353,'3.지방관서'!AR420,'3.지방관서'!AR490)</f>
        <v>0</v>
      </c>
      <c r="AT10" s="2">
        <f>SUM('3.지방관서'!AS8,'3.지방관서'!AS99,'3.지방관서'!AS265,'3.지방관서'!AS353,'3.지방관서'!AS420,'3.지방관서'!AS490)</f>
        <v>974</v>
      </c>
      <c r="AU10" s="2">
        <f>SUM('3.지방관서'!AT8,'3.지방관서'!AT99,'3.지방관서'!AT265,'3.지방관서'!AT353,'3.지방관서'!AT420,'3.지방관서'!AT490)</f>
        <v>0</v>
      </c>
      <c r="AV10" s="2">
        <f>SUM('3.지방관서'!AU8,'3.지방관서'!AU99,'3.지방관서'!AU265,'3.지방관서'!AU353,'3.지방관서'!AU420,'3.지방관서'!AU490)</f>
        <v>0</v>
      </c>
      <c r="AW10" s="2">
        <f>SUM('3.지방관서'!AV8,'3.지방관서'!AV99,'3.지방관서'!AV265,'3.지방관서'!AV353,'3.지방관서'!AV420,'3.지방관서'!AV490)</f>
        <v>22</v>
      </c>
      <c r="AX10" s="2">
        <f>SUM('3.지방관서'!AW8,'3.지방관서'!AW99,'3.지방관서'!AW265,'3.지방관서'!AW353,'3.지방관서'!AW420,'3.지방관서'!AW490)</f>
        <v>0</v>
      </c>
      <c r="AY10" s="2">
        <f>SUM('3.지방관서'!AX8,'3.지방관서'!AX99,'3.지방관서'!AX265,'3.지방관서'!AX353,'3.지방관서'!AX420,'3.지방관서'!AX490)</f>
        <v>0</v>
      </c>
      <c r="AZ10" s="2">
        <f>SUM('3.지방관서'!AY8,'3.지방관서'!AY99,'3.지방관서'!AY265,'3.지방관서'!AY353,'3.지방관서'!AY420,'3.지방관서'!AY490)</f>
        <v>0</v>
      </c>
      <c r="BA10" s="2">
        <f>SUM('3.지방관서'!AZ8,'3.지방관서'!AZ99,'3.지방관서'!AZ265,'3.지방관서'!AZ353,'3.지방관서'!AZ420,'3.지방관서'!AZ490)</f>
        <v>0</v>
      </c>
      <c r="BB10" s="2">
        <f>SUM('3.지방관서'!BA8,'3.지방관서'!BA99,'3.지방관서'!BA265,'3.지방관서'!BA353,'3.지방관서'!BA420,'3.지방관서'!BA490)</f>
        <v>0</v>
      </c>
      <c r="BC10" s="2">
        <f>SUM('3.지방관서'!BB8,'3.지방관서'!BB99,'3.지방관서'!BB265,'3.지방관서'!BB353,'3.지방관서'!BB420,'3.지방관서'!BB490)</f>
        <v>1</v>
      </c>
      <c r="BD10" s="2">
        <f>SUM('3.지방관서'!BC8,'3.지방관서'!BC99,'3.지방관서'!BC265,'3.지방관서'!BC353,'3.지방관서'!BC420,'3.지방관서'!BC490)</f>
        <v>0</v>
      </c>
      <c r="BE10" s="2">
        <f>SUM('3.지방관서'!BD8,'3.지방관서'!BD99,'3.지방관서'!BD265,'3.지방관서'!BD353,'3.지방관서'!BD420,'3.지방관서'!BD490)</f>
        <v>0</v>
      </c>
      <c r="BF10" s="2">
        <f>SUM('3.지방관서'!BE8,'3.지방관서'!BE99,'3.지방관서'!BE265,'3.지방관서'!BE353,'3.지방관서'!BE420,'3.지방관서'!BE490)</f>
        <v>0</v>
      </c>
      <c r="BG10" s="2">
        <f>SUM('3.지방관서'!BF8,'3.지방관서'!BF99,'3.지방관서'!BF265,'3.지방관서'!BF353,'3.지방관서'!BF420,'3.지방관서'!BF490)</f>
        <v>293</v>
      </c>
      <c r="BH10" s="2">
        <f>SUM('3.지방관서'!BG8,'3.지방관서'!BG99,'3.지방관서'!BG265,'3.지방관서'!BG353,'3.지방관서'!BG420,'3.지방관서'!BG490)</f>
        <v>0</v>
      </c>
      <c r="BI10" s="2">
        <f>SUM('3.지방관서'!BH8,'3.지방관서'!BH99,'3.지방관서'!BH265,'3.지방관서'!BH353,'3.지방관서'!BH420,'3.지방관서'!BH490)</f>
        <v>0</v>
      </c>
      <c r="BJ10" s="2">
        <f>SUM('3.지방관서'!BI8,'3.지방관서'!BI99,'3.지방관서'!BI265,'3.지방관서'!BI353,'3.지방관서'!BI420,'3.지방관서'!BI490)</f>
        <v>0</v>
      </c>
      <c r="BK10" s="2">
        <f>SUM('3.지방관서'!BJ8,'3.지방관서'!BJ99,'3.지방관서'!BJ265,'3.지방관서'!BJ353,'3.지방관서'!BJ420,'3.지방관서'!BJ490)</f>
        <v>0</v>
      </c>
      <c r="BL10" s="2">
        <f>SUM('3.지방관서'!BK8,'3.지방관서'!BK99,'3.지방관서'!BK265,'3.지방관서'!BK353,'3.지방관서'!BK420,'3.지방관서'!BK490)</f>
        <v>0</v>
      </c>
      <c r="BM10" s="2">
        <f>SUM('3.지방관서'!BL8,'3.지방관서'!BL99,'3.지방관서'!BL265,'3.지방관서'!BL353,'3.지방관서'!BL420,'3.지방관서'!BL490)</f>
        <v>0</v>
      </c>
      <c r="BN10" s="2">
        <f>SUM('3.지방관서'!BM8,'3.지방관서'!BM99,'3.지방관서'!BM265,'3.지방관서'!BM353,'3.지방관서'!BM420,'3.지방관서'!BM490)</f>
        <v>1</v>
      </c>
      <c r="BO10" s="2">
        <f>SUM('3.지방관서'!BN8,'3.지방관서'!BN99,'3.지방관서'!BN265,'3.지방관서'!BN353,'3.지방관서'!BN420,'3.지방관서'!BN490)</f>
        <v>0</v>
      </c>
      <c r="BP10" s="2">
        <f>SUM('3.지방관서'!BO8,'3.지방관서'!BO99,'3.지방관서'!BO265,'3.지방관서'!BO353,'3.지방관서'!BO420,'3.지방관서'!BO490)</f>
        <v>0</v>
      </c>
      <c r="BQ10" s="2">
        <f>SUM('3.지방관서'!BP8,'3.지방관서'!BP99,'3.지방관서'!BP265,'3.지방관서'!BP353,'3.지방관서'!BP420,'3.지방관서'!BP490)</f>
        <v>100</v>
      </c>
      <c r="BR10" s="2">
        <f>SUM('3.지방관서'!BQ8,'3.지방관서'!BQ99,'3.지방관서'!BQ265,'3.지방관서'!BQ353,'3.지방관서'!BQ420,'3.지방관서'!BQ490)</f>
        <v>0</v>
      </c>
      <c r="BS10" s="2">
        <f>SUM('3.지방관서'!BR8,'3.지방관서'!BR99,'3.지방관서'!BR265,'3.지방관서'!BR353,'3.지방관서'!BR420,'3.지방관서'!BR490)</f>
        <v>0</v>
      </c>
      <c r="BT10" s="2">
        <f>SUM('3.지방관서'!BS8,'3.지방관서'!BS99,'3.지방관서'!BS265,'3.지방관서'!BS353,'3.지방관서'!BS420,'3.지방관서'!BS490)</f>
        <v>0</v>
      </c>
      <c r="BU10" s="2">
        <f>SUM('3.지방관서'!BT8,'3.지방관서'!BT99,'3.지방관서'!BT265,'3.지방관서'!BT353,'3.지방관서'!BT420,'3.지방관서'!BT490)</f>
        <v>0</v>
      </c>
      <c r="BV10" s="2">
        <f>SUM('3.지방관서'!BU8,'3.지방관서'!BU99,'3.지방관서'!BU265,'3.지방관서'!BU353,'3.지방관서'!BU420,'3.지방관서'!BU490)</f>
        <v>0</v>
      </c>
      <c r="BW10" s="2">
        <f>SUM('3.지방관서'!BV8,'3.지방관서'!BV99,'3.지방관서'!BV265,'3.지방관서'!BV353,'3.지방관서'!BV420,'3.지방관서'!BV490)</f>
        <v>1</v>
      </c>
      <c r="BX10" s="2">
        <f>SUM('3.지방관서'!BW8,'3.지방관서'!BW99,'3.지방관서'!BW265,'3.지방관서'!BW353,'3.지방관서'!BW420,'3.지방관서'!BW490)</f>
        <v>0</v>
      </c>
      <c r="BY10" s="2"/>
      <c r="BZ10" s="2">
        <f>SUM('3.지방관서'!BY8,'3.지방관서'!BY99,'3.지방관서'!BY265,'3.지방관서'!BY353,'3.지방관서'!BY420,'3.지방관서'!BY490)</f>
        <v>0</v>
      </c>
      <c r="CA10" s="2">
        <f>SUM('3.지방관서'!BZ8,'3.지방관서'!BZ99,'3.지방관서'!BZ265,'3.지방관서'!BZ353,'3.지방관서'!BZ420,'3.지방관서'!BZ490)</f>
        <v>0</v>
      </c>
      <c r="CB10" s="2">
        <f>SUM('3.지방관서'!CA8,'3.지방관서'!CA99,'3.지방관서'!CA265,'3.지방관서'!CA353,'3.지방관서'!CA420,'3.지방관서'!CA490)</f>
        <v>0</v>
      </c>
      <c r="CC10" s="2">
        <f>SUM('3.지방관서'!CB8,'3.지방관서'!CB99,'3.지방관서'!CB265,'3.지방관서'!CB353,'3.지방관서'!CB420,'3.지방관서'!CB490)</f>
        <v>0</v>
      </c>
      <c r="CD10" s="2">
        <f>SUM('3.지방관서'!CC8,'3.지방관서'!CC99,'3.지방관서'!CC265,'3.지방관서'!CC353,'3.지방관서'!CC420,'3.지방관서'!CC490)</f>
        <v>0</v>
      </c>
    </row>
    <row r="11" spans="1:84" ht="30" customHeight="1">
      <c r="A11" s="115"/>
      <c r="B11" s="5" t="s">
        <v>171</v>
      </c>
      <c r="C11" s="15">
        <f>SUM(D11:I11)</f>
        <v>815</v>
      </c>
      <c r="D11" s="2">
        <f>SUM('3.지방관서'!C9,'3.지방관서'!C100,'3.지방관서'!C266,'3.지방관서'!C354,'3.지방관서'!C421,'3.지방관서'!C491)</f>
        <v>0</v>
      </c>
      <c r="E11" s="2">
        <f>SUM('3.지방관서'!D9,'3.지방관서'!D100,'3.지방관서'!D266,'3.지방관서'!D354,'3.지방관서'!D421,'3.지방관서'!D491)</f>
        <v>0</v>
      </c>
      <c r="F11" s="2">
        <f>SUM('3.지방관서'!E9,'3.지방관서'!E100,'3.지방관서'!E266,'3.지방관서'!E354,'3.지방관서'!E421,'3.지방관서'!E491)</f>
        <v>0</v>
      </c>
      <c r="G11" s="2">
        <f>SUM('3.지방관서'!F9,'3.지방관서'!F100,'3.지방관서'!F266,'3.지방관서'!F354,'3.지방관서'!F421,'3.지방관서'!F491)</f>
        <v>0</v>
      </c>
      <c r="H11" s="2">
        <f>SUM('3.지방관서'!G9,'3.지방관서'!G100,'3.지방관서'!G266,'3.지방관서'!G354,'3.지방관서'!G421,'3.지방관서'!G491)</f>
        <v>0</v>
      </c>
      <c r="I11" s="3">
        <f t="shared" si="1"/>
        <v>815</v>
      </c>
      <c r="J11" s="2">
        <f>SUM('3.지방관서'!I9,'3.지방관서'!I100,'3.지방관서'!I266,'3.지방관서'!I354,'3.지방관서'!I421,'3.지방관서'!I491)</f>
        <v>0</v>
      </c>
      <c r="K11" s="2">
        <f>SUM('3.지방관서'!J9,'3.지방관서'!J100,'3.지방관서'!J266,'3.지방관서'!J354,'3.지방관서'!J421,'3.지방관서'!J491)</f>
        <v>0</v>
      </c>
      <c r="L11" s="2">
        <f>SUM('3.지방관서'!K9,'3.지방관서'!K100,'3.지방관서'!K266,'3.지방관서'!K354,'3.지방관서'!K421,'3.지방관서'!K491)</f>
        <v>0</v>
      </c>
      <c r="M11" s="2">
        <f>SUM('3.지방관서'!L9,'3.지방관서'!L100,'3.지방관서'!L266,'3.지방관서'!L354,'3.지방관서'!L421,'3.지방관서'!L491)</f>
        <v>0</v>
      </c>
      <c r="N11" s="2">
        <f>SUM('3.지방관서'!M9,'3.지방관서'!M100,'3.지방관서'!M266,'3.지방관서'!M354,'3.지방관서'!M421,'3.지방관서'!M491)</f>
        <v>0</v>
      </c>
      <c r="O11" s="2">
        <f>SUM('3.지방관서'!N9,'3.지방관서'!N100,'3.지방관서'!N266,'3.지방관서'!N354,'3.지방관서'!N421,'3.지방관서'!N491)</f>
        <v>0</v>
      </c>
      <c r="P11" s="2">
        <f>SUM('3.지방관서'!O9,'3.지방관서'!O100,'3.지방관서'!O266,'3.지방관서'!O354,'3.지방관서'!O421,'3.지방관서'!O491)</f>
        <v>0</v>
      </c>
      <c r="Q11" s="2">
        <f>SUM('3.지방관서'!P9,'3.지방관서'!P100,'3.지방관서'!P266,'3.지방관서'!P354,'3.지방관서'!P421,'3.지방관서'!P491)</f>
        <v>0</v>
      </c>
      <c r="R11" s="2">
        <f>SUM('3.지방관서'!Q9,'3.지방관서'!Q100,'3.지방관서'!Q266,'3.지방관서'!Q354,'3.지방관서'!Q421,'3.지방관서'!Q491)</f>
        <v>0</v>
      </c>
      <c r="S11" s="2">
        <f>SUM('3.지방관서'!R9,'3.지방관서'!R100,'3.지방관서'!R266,'3.지방관서'!R354,'3.지방관서'!R421,'3.지방관서'!R491)</f>
        <v>0</v>
      </c>
      <c r="T11" s="2">
        <f>SUM('3.지방관서'!S9,'3.지방관서'!S100,'3.지방관서'!S266,'3.지방관서'!S354,'3.지방관서'!S421,'3.지방관서'!S491)</f>
        <v>0</v>
      </c>
      <c r="U11" s="2">
        <f>SUM('3.지방관서'!T9,'3.지방관서'!T100,'3.지방관서'!T266,'3.지방관서'!T354,'3.지방관서'!T421,'3.지방관서'!T491)</f>
        <v>2</v>
      </c>
      <c r="V11" s="2">
        <f>SUM('3.지방관서'!U9,'3.지방관서'!U100,'3.지방관서'!U266,'3.지방관서'!U354,'3.지방관서'!U421,'3.지방관서'!U491)</f>
        <v>4</v>
      </c>
      <c r="W11" s="2">
        <f>SUM('3.지방관서'!V9,'3.지방관서'!V100,'3.지방관서'!V266,'3.지방관서'!V354,'3.지방관서'!V421,'3.지방관서'!V491)</f>
        <v>0</v>
      </c>
      <c r="X11" s="2">
        <f>SUM('3.지방관서'!W9,'3.지방관서'!W100,'3.지방관서'!W266,'3.지방관서'!W354,'3.지방관서'!W421,'3.지방관서'!W491)</f>
        <v>40</v>
      </c>
      <c r="Y11" s="2">
        <f>SUM('3.지방관서'!X9,'3.지방관서'!X100,'3.지방관서'!X266,'3.지방관서'!X354,'3.지방관서'!X421,'3.지방관서'!X491)</f>
        <v>0</v>
      </c>
      <c r="Z11" s="2">
        <f>SUM('3.지방관서'!Y9,'3.지방관서'!Y100,'3.지방관서'!Y266,'3.지방관서'!Y354,'3.지방관서'!Y421,'3.지방관서'!Y491)</f>
        <v>18</v>
      </c>
      <c r="AA11" s="2">
        <f>SUM('3.지방관서'!Z9,'3.지방관서'!Z100,'3.지방관서'!Z266,'3.지방관서'!Z354,'3.지방관서'!Z421,'3.지방관서'!Z491)</f>
        <v>0</v>
      </c>
      <c r="AB11" s="2">
        <f>SUM('3.지방관서'!AA9,'3.지방관서'!AA100,'3.지방관서'!AA266,'3.지방관서'!AA354,'3.지방관서'!AA421,'3.지방관서'!AA491)</f>
        <v>0</v>
      </c>
      <c r="AC11" s="2">
        <f>SUM('3.지방관서'!AB9,'3.지방관서'!AB100,'3.지방관서'!AB266,'3.지방관서'!AB354,'3.지방관서'!AB421,'3.지방관서'!AB491)</f>
        <v>0</v>
      </c>
      <c r="AD11" s="2">
        <f>SUM('3.지방관서'!AC9,'3.지방관서'!AC100,'3.지방관서'!AC266,'3.지방관서'!AC354,'3.지방관서'!AC421,'3.지방관서'!AC491)</f>
        <v>6</v>
      </c>
      <c r="AE11" s="2">
        <f>SUM('3.지방관서'!AD9,'3.지방관서'!AD100,'3.지방관서'!AD266,'3.지방관서'!AD354,'3.지방관서'!AD421,'3.지방관서'!AD491)</f>
        <v>0</v>
      </c>
      <c r="AF11" s="2">
        <f>SUM('3.지방관서'!AE9,'3.지방관서'!AE100,'3.지방관서'!AE266,'3.지방관서'!AE354,'3.지방관서'!AE421,'3.지방관서'!AE491)</f>
        <v>1</v>
      </c>
      <c r="AG11" s="2">
        <f>SUM('3.지방관서'!AF9,'3.지방관서'!AF100,'3.지방관서'!AF266,'3.지방관서'!AF354,'3.지방관서'!AF421,'3.지방관서'!AF491)</f>
        <v>0</v>
      </c>
      <c r="AH11" s="2">
        <f>SUM('3.지방관서'!AG9,'3.지방관서'!AG100,'3.지방관서'!AG266,'3.지방관서'!AG354,'3.지방관서'!AG421,'3.지방관서'!AG491)</f>
        <v>0</v>
      </c>
      <c r="AI11" s="2">
        <f>SUM('3.지방관서'!AH9,'3.지방관서'!AH100,'3.지방관서'!AH266,'3.지방관서'!AH354,'3.지방관서'!AH421,'3.지방관서'!AH491)</f>
        <v>232</v>
      </c>
      <c r="AJ11" s="2">
        <f>SUM('3.지방관서'!AI9,'3.지방관서'!AI100,'3.지방관서'!AI266,'3.지방관서'!AI354,'3.지방관서'!AI421,'3.지방관서'!AI491)</f>
        <v>0</v>
      </c>
      <c r="AK11" s="2">
        <f>SUM('3.지방관서'!AJ9,'3.지방관서'!AJ100,'3.지방관서'!AJ266,'3.지방관서'!AJ354,'3.지방관서'!AJ421,'3.지방관서'!AJ491)</f>
        <v>0</v>
      </c>
      <c r="AL11" s="2">
        <f>SUM('3.지방관서'!AK9,'3.지방관서'!AK100,'3.지방관서'!AK266,'3.지방관서'!AK354,'3.지방관서'!AK421,'3.지방관서'!AK491)</f>
        <v>0</v>
      </c>
      <c r="AM11" s="2">
        <f>SUM('3.지방관서'!AL9,'3.지방관서'!AL100,'3.지방관서'!AL266,'3.지방관서'!AL354,'3.지방관서'!AL421,'3.지방관서'!AL491)</f>
        <v>0</v>
      </c>
      <c r="AN11" s="2">
        <f>SUM('3.지방관서'!AM9,'3.지방관서'!AM100,'3.지방관서'!AM266,'3.지방관서'!AM354,'3.지방관서'!AM421,'3.지방관서'!AM491)</f>
        <v>0</v>
      </c>
      <c r="AO11" s="2">
        <f>SUM('3.지방관서'!AN9,'3.지방관서'!AN100,'3.지방관서'!AN266,'3.지방관서'!AN354,'3.지방관서'!AN421,'3.지방관서'!AN491)</f>
        <v>0</v>
      </c>
      <c r="AP11" s="2">
        <f>SUM('3.지방관서'!AO9,'3.지방관서'!AO100,'3.지방관서'!AO266,'3.지방관서'!AO354,'3.지방관서'!AO421,'3.지방관서'!AO491)</f>
        <v>52</v>
      </c>
      <c r="AQ11" s="2">
        <f>SUM('3.지방관서'!AP9,'3.지방관서'!AP100,'3.지방관서'!AP266,'3.지방관서'!AP354,'3.지방관서'!AP421,'3.지방관서'!AP491)</f>
        <v>0</v>
      </c>
      <c r="AR11" s="2">
        <f>SUM('3.지방관서'!AQ9,'3.지방관서'!AQ100,'3.지방관서'!AQ266,'3.지방관서'!AQ354,'3.지방관서'!AQ421,'3.지방관서'!AQ491)</f>
        <v>3</v>
      </c>
      <c r="AS11" s="2">
        <f>SUM('3.지방관서'!AR9,'3.지방관서'!AR100,'3.지방관서'!AR266,'3.지방관서'!AR354,'3.지방관서'!AR421,'3.지방관서'!AR491)</f>
        <v>0</v>
      </c>
      <c r="AT11" s="2">
        <f>SUM('3.지방관서'!AS9,'3.지방관서'!AS100,'3.지방관서'!AS266,'3.지방관서'!AS354,'3.지방관서'!AS421,'3.지방관서'!AS491)</f>
        <v>0</v>
      </c>
      <c r="AU11" s="2">
        <f>SUM('3.지방관서'!AT9,'3.지방관서'!AT100,'3.지방관서'!AT266,'3.지방관서'!AT354,'3.지방관서'!AT421,'3.지방관서'!AT491)</f>
        <v>0</v>
      </c>
      <c r="AV11" s="2">
        <f>SUM('3.지방관서'!AU9,'3.지방관서'!AU100,'3.지방관서'!AU266,'3.지방관서'!AU354,'3.지방관서'!AU421,'3.지방관서'!AU491)</f>
        <v>0</v>
      </c>
      <c r="AW11" s="2">
        <f>SUM('3.지방관서'!AV9,'3.지방관서'!AV100,'3.지방관서'!AV266,'3.지방관서'!AV354,'3.지방관서'!AV421,'3.지방관서'!AV491)</f>
        <v>302</v>
      </c>
      <c r="AX11" s="2">
        <f>SUM('3.지방관서'!AW9,'3.지방관서'!AW100,'3.지방관서'!AW266,'3.지방관서'!AW354,'3.지방관서'!AW421,'3.지방관서'!AW491)</f>
        <v>0</v>
      </c>
      <c r="AY11" s="2">
        <f>SUM('3.지방관서'!AX9,'3.지방관서'!AX100,'3.지방관서'!AX266,'3.지방관서'!AX354,'3.지방관서'!AX421,'3.지방관서'!AX491)</f>
        <v>0</v>
      </c>
      <c r="AZ11" s="2">
        <f>SUM('3.지방관서'!AY9,'3.지방관서'!AY100,'3.지방관서'!AY266,'3.지방관서'!AY354,'3.지방관서'!AY421,'3.지방관서'!AY491)</f>
        <v>0</v>
      </c>
      <c r="BA11" s="2">
        <f>SUM('3.지방관서'!AZ9,'3.지방관서'!AZ100,'3.지방관서'!AZ266,'3.지방관서'!AZ354,'3.지방관서'!AZ421,'3.지방관서'!AZ491)</f>
        <v>0</v>
      </c>
      <c r="BB11" s="2">
        <f>SUM('3.지방관서'!BA9,'3.지방관서'!BA100,'3.지방관서'!BA266,'3.지방관서'!BA354,'3.지방관서'!BA421,'3.지방관서'!BA491)</f>
        <v>0</v>
      </c>
      <c r="BC11" s="2">
        <f>SUM('3.지방관서'!BB9,'3.지방관서'!BB100,'3.지방관서'!BB266,'3.지방관서'!BB354,'3.지방관서'!BB421,'3.지방관서'!BB491)</f>
        <v>88</v>
      </c>
      <c r="BD11" s="2">
        <f>SUM('3.지방관서'!BC9,'3.지방관서'!BC100,'3.지방관서'!BC266,'3.지방관서'!BC354,'3.지방관서'!BC421,'3.지방관서'!BC491)</f>
        <v>3</v>
      </c>
      <c r="BE11" s="2">
        <f>SUM('3.지방관서'!BD9,'3.지방관서'!BD100,'3.지방관서'!BD266,'3.지방관서'!BD354,'3.지방관서'!BD421,'3.지방관서'!BD491)</f>
        <v>0</v>
      </c>
      <c r="BF11" s="2">
        <f>SUM('3.지방관서'!BE9,'3.지방관서'!BE100,'3.지방관서'!BE266,'3.지방관서'!BE354,'3.지방관서'!BE421,'3.지방관서'!BE491)</f>
        <v>0</v>
      </c>
      <c r="BG11" s="2">
        <f>SUM('3.지방관서'!BF9,'3.지방관서'!BF100,'3.지방관서'!BF266,'3.지방관서'!BF354,'3.지방관서'!BF421,'3.지방관서'!BF491)</f>
        <v>64</v>
      </c>
      <c r="BH11" s="2">
        <f>SUM('3.지방관서'!BG9,'3.지방관서'!BG100,'3.지방관서'!BG266,'3.지방관서'!BG354,'3.지방관서'!BG421,'3.지방관서'!BG491)</f>
        <v>0</v>
      </c>
      <c r="BI11" s="2">
        <f>SUM('3.지방관서'!BH9,'3.지방관서'!BH100,'3.지방관서'!BH266,'3.지방관서'!BH354,'3.지방관서'!BH421,'3.지방관서'!BH491)</f>
        <v>0</v>
      </c>
      <c r="BJ11" s="2">
        <f>SUM('3.지방관서'!BI9,'3.지방관서'!BI100,'3.지방관서'!BI266,'3.지방관서'!BI354,'3.지방관서'!BI421,'3.지방관서'!BI491)</f>
        <v>0</v>
      </c>
      <c r="BK11" s="2">
        <f>SUM('3.지방관서'!BJ9,'3.지방관서'!BJ100,'3.지방관서'!BJ266,'3.지방관서'!BJ354,'3.지방관서'!BJ421,'3.지방관서'!BJ491)</f>
        <v>0</v>
      </c>
      <c r="BL11" s="2">
        <f>SUM('3.지방관서'!BK9,'3.지방관서'!BK100,'3.지방관서'!BK266,'3.지방관서'!BK354,'3.지방관서'!BK421,'3.지방관서'!BK491)</f>
        <v>0</v>
      </c>
      <c r="BM11" s="2">
        <f>SUM('3.지방관서'!BL9,'3.지방관서'!BL100,'3.지방관서'!BL266,'3.지방관서'!BL354,'3.지방관서'!BL421,'3.지방관서'!BL491)</f>
        <v>0</v>
      </c>
      <c r="BN11" s="2">
        <f>SUM('3.지방관서'!BM9,'3.지방관서'!BM100,'3.지방관서'!BM266,'3.지방관서'!BM354,'3.지방관서'!BM421,'3.지방관서'!BM491)</f>
        <v>0</v>
      </c>
      <c r="BO11" s="2">
        <f>SUM('3.지방관서'!BN9,'3.지방관서'!BN100,'3.지방관서'!BN266,'3.지방관서'!BN354,'3.지방관서'!BN421,'3.지방관서'!BN491)</f>
        <v>0</v>
      </c>
      <c r="BP11" s="2">
        <f>SUM('3.지방관서'!BO9,'3.지방관서'!BO100,'3.지방관서'!BO266,'3.지방관서'!BO354,'3.지방관서'!BO421,'3.지방관서'!BO491)</f>
        <v>0</v>
      </c>
      <c r="BQ11" s="2">
        <f>SUM('3.지방관서'!BP9,'3.지방관서'!BP100,'3.지방관서'!BP266,'3.지방관서'!BP354,'3.지방관서'!BP421,'3.지방관서'!BP491)</f>
        <v>0</v>
      </c>
      <c r="BR11" s="2">
        <f>SUM('3.지방관서'!BQ9,'3.지방관서'!BQ100,'3.지방관서'!BQ266,'3.지방관서'!BQ354,'3.지방관서'!BQ421,'3.지방관서'!BQ491)</f>
        <v>0</v>
      </c>
      <c r="BS11" s="2">
        <f>SUM('3.지방관서'!BR9,'3.지방관서'!BR100,'3.지방관서'!BR266,'3.지방관서'!BR354,'3.지방관서'!BR421,'3.지방관서'!BR491)</f>
        <v>0</v>
      </c>
      <c r="BT11" s="2">
        <f>SUM('3.지방관서'!BS9,'3.지방관서'!BS100,'3.지방관서'!BS266,'3.지방관서'!BS354,'3.지방관서'!BS421,'3.지방관서'!BS491)</f>
        <v>0</v>
      </c>
      <c r="BU11" s="2">
        <f>SUM('3.지방관서'!BT9,'3.지방관서'!BT100,'3.지방관서'!BT266,'3.지방관서'!BT354,'3.지방관서'!BT421,'3.지방관서'!BT491)</f>
        <v>0</v>
      </c>
      <c r="BV11" s="2">
        <f>SUM('3.지방관서'!BU9,'3.지방관서'!BU100,'3.지방관서'!BU266,'3.지방관서'!BU354,'3.지방관서'!BU421,'3.지방관서'!BU491)</f>
        <v>0</v>
      </c>
      <c r="BW11" s="2">
        <f>SUM('3.지방관서'!BV9,'3.지방관서'!BV100,'3.지방관서'!BV266,'3.지방관서'!BV354,'3.지방관서'!BV421,'3.지방관서'!BV491)</f>
        <v>0</v>
      </c>
      <c r="BX11" s="2">
        <f>SUM('3.지방관서'!BW9,'3.지방관서'!BW100,'3.지방관서'!BW266,'3.지방관서'!BW354,'3.지방관서'!BW421,'3.지방관서'!BW491)</f>
        <v>0</v>
      </c>
      <c r="BY11" s="2"/>
      <c r="BZ11" s="2">
        <f>SUM('3.지방관서'!BY9,'3.지방관서'!BY100,'3.지방관서'!BY266,'3.지방관서'!BY354,'3.지방관서'!BY421,'3.지방관서'!BY491)</f>
        <v>0</v>
      </c>
      <c r="CA11" s="2">
        <f>SUM('3.지방관서'!BZ9,'3.지방관서'!BZ100,'3.지방관서'!BZ266,'3.지방관서'!BZ354,'3.지방관서'!BZ421,'3.지방관서'!BZ491)</f>
        <v>0</v>
      </c>
      <c r="CB11" s="2">
        <f>SUM('3.지방관서'!CA9,'3.지방관서'!CA100,'3.지방관서'!CA266,'3.지방관서'!CA354,'3.지방관서'!CA421,'3.지방관서'!CA491)</f>
        <v>0</v>
      </c>
      <c r="CC11" s="2">
        <f>SUM('3.지방관서'!CB9,'3.지방관서'!CB100,'3.지방관서'!CB266,'3.지방관서'!CB354,'3.지방관서'!CB421,'3.지방관서'!CB491)</f>
        <v>0</v>
      </c>
      <c r="CD11" s="2">
        <f>SUM('3.지방관서'!CC9,'3.지방관서'!CC100,'3.지방관서'!CC266,'3.지방관서'!CC354,'3.지방관서'!CC421,'3.지방관서'!CC491)</f>
        <v>0</v>
      </c>
    </row>
    <row r="12" spans="1:84" ht="30" customHeight="1">
      <c r="A12" s="115"/>
      <c r="B12" s="10" t="s">
        <v>147</v>
      </c>
      <c r="C12" s="15">
        <f t="shared" si="7"/>
        <v>385</v>
      </c>
      <c r="D12" s="2">
        <f>'4.노동위'!C5</f>
        <v>1</v>
      </c>
      <c r="E12" s="2">
        <f>'4.노동위'!D5</f>
        <v>0</v>
      </c>
      <c r="F12" s="2">
        <f>'4.노동위'!E5</f>
        <v>0</v>
      </c>
      <c r="G12" s="2">
        <f>'4.노동위'!F5</f>
        <v>0</v>
      </c>
      <c r="H12" s="2">
        <f>'4.노동위'!G5</f>
        <v>0</v>
      </c>
      <c r="I12" s="3">
        <f t="shared" si="1"/>
        <v>384</v>
      </c>
      <c r="J12" s="2">
        <f>'4.노동위'!I5</f>
        <v>0</v>
      </c>
      <c r="K12" s="2">
        <f>'4.노동위'!J5</f>
        <v>1</v>
      </c>
      <c r="L12" s="2">
        <f>'4.노동위'!K5</f>
        <v>3</v>
      </c>
      <c r="M12" s="2">
        <f>'4.노동위'!L5</f>
        <v>17</v>
      </c>
      <c r="N12" s="2">
        <f>'4.노동위'!M5</f>
        <v>1</v>
      </c>
      <c r="O12" s="2">
        <f>'4.노동위'!N5</f>
        <v>0</v>
      </c>
      <c r="P12" s="2">
        <f>'4.노동위'!O5</f>
        <v>7</v>
      </c>
      <c r="Q12" s="2">
        <f>'4.노동위'!P5</f>
        <v>4</v>
      </c>
      <c r="R12" s="2">
        <f>'4.노동위'!Q5</f>
        <v>0</v>
      </c>
      <c r="S12" s="2">
        <f>'4.노동위'!R5</f>
        <v>3</v>
      </c>
      <c r="T12" s="2">
        <f>'4.노동위'!S5</f>
        <v>0</v>
      </c>
      <c r="U12" s="2">
        <f>'4.노동위'!T5</f>
        <v>0</v>
      </c>
      <c r="V12" s="2">
        <f>'4.노동위'!U5</f>
        <v>0</v>
      </c>
      <c r="W12" s="2">
        <f>'4.노동위'!V5</f>
        <v>50</v>
      </c>
      <c r="X12" s="2">
        <f>'4.노동위'!W5</f>
        <v>3</v>
      </c>
      <c r="Y12" s="2">
        <f>'4.노동위'!X5</f>
        <v>0</v>
      </c>
      <c r="Z12" s="2">
        <f>'4.노동위'!Y5</f>
        <v>0</v>
      </c>
      <c r="AA12" s="2">
        <f>'4.노동위'!Z5</f>
        <v>0</v>
      </c>
      <c r="AB12" s="2">
        <f>'4.노동위'!AA5</f>
        <v>0</v>
      </c>
      <c r="AC12" s="2">
        <f>'4.노동위'!AB5</f>
        <v>0</v>
      </c>
      <c r="AD12" s="2">
        <f>'4.노동위'!AC5</f>
        <v>0</v>
      </c>
      <c r="AE12" s="2">
        <f>'4.노동위'!AD5</f>
        <v>1</v>
      </c>
      <c r="AF12" s="2">
        <f>'4.노동위'!AE5</f>
        <v>144</v>
      </c>
      <c r="AG12" s="2">
        <f>'4.노동위'!AF5</f>
        <v>0</v>
      </c>
      <c r="AH12" s="2">
        <f>'4.노동위'!AG5</f>
        <v>0</v>
      </c>
      <c r="AI12" s="2">
        <f>'4.노동위'!AH5</f>
        <v>0</v>
      </c>
      <c r="AJ12" s="2">
        <f>'4.노동위'!AI5</f>
        <v>0</v>
      </c>
      <c r="AK12" s="2">
        <f>'4.노동위'!AJ5</f>
        <v>1</v>
      </c>
      <c r="AL12" s="2">
        <f>'4.노동위'!AK5</f>
        <v>0</v>
      </c>
      <c r="AM12" s="2">
        <f>'4.노동위'!AL5</f>
        <v>0</v>
      </c>
      <c r="AN12" s="2">
        <f>'4.노동위'!AM5</f>
        <v>0</v>
      </c>
      <c r="AO12" s="2">
        <f>'4.노동위'!AN5</f>
        <v>0</v>
      </c>
      <c r="AP12" s="2">
        <f>'4.노동위'!AO5</f>
        <v>0</v>
      </c>
      <c r="AQ12" s="2">
        <f>'4.노동위'!AP5</f>
        <v>0</v>
      </c>
      <c r="AR12" s="2"/>
      <c r="AS12" s="2">
        <f>'4.노동위'!AR5</f>
        <v>0</v>
      </c>
      <c r="AT12" s="2">
        <f>'4.노동위'!AS5</f>
        <v>91</v>
      </c>
      <c r="AU12" s="2">
        <f>'4.노동위'!AT5</f>
        <v>0</v>
      </c>
      <c r="AV12" s="2">
        <f>'4.노동위'!AU5</f>
        <v>0</v>
      </c>
      <c r="AW12" s="2">
        <f>'4.노동위'!AV5</f>
        <v>0</v>
      </c>
      <c r="AX12" s="2">
        <f>'4.노동위'!AW5</f>
        <v>0</v>
      </c>
      <c r="AY12" s="2">
        <f>'4.노동위'!AX5</f>
        <v>1</v>
      </c>
      <c r="AZ12" s="2">
        <f>'4.노동위'!AY5</f>
        <v>0</v>
      </c>
      <c r="BA12" s="2">
        <f>'4.노동위'!AZ5</f>
        <v>0</v>
      </c>
      <c r="BB12" s="2">
        <f>'4.노동위'!BA5</f>
        <v>0</v>
      </c>
      <c r="BC12" s="2">
        <f>'4.노동위'!BB5</f>
        <v>0</v>
      </c>
      <c r="BD12" s="2"/>
      <c r="BE12" s="2"/>
      <c r="BF12" s="2">
        <f>'4.노동위'!BE5</f>
        <v>0</v>
      </c>
      <c r="BG12" s="2">
        <f>'4.노동위'!BF5</f>
        <v>24</v>
      </c>
      <c r="BH12" s="2">
        <f>'4.노동위'!BH5</f>
        <v>0</v>
      </c>
      <c r="BI12" s="2">
        <f>'4.노동위'!BH5</f>
        <v>0</v>
      </c>
      <c r="BJ12" s="2">
        <f>'4.노동위'!BI5</f>
        <v>0</v>
      </c>
      <c r="BK12" s="2">
        <f>'4.노동위'!BJ5</f>
        <v>0</v>
      </c>
      <c r="BL12" s="2">
        <f>'4.노동위'!BK5</f>
        <v>0</v>
      </c>
      <c r="BM12" s="2">
        <f>'4.노동위'!BL5</f>
        <v>1</v>
      </c>
      <c r="BN12" s="2">
        <f>'4.노동위'!BM5</f>
        <v>0</v>
      </c>
      <c r="BO12" s="2">
        <f>'4.노동위'!BN5</f>
        <v>1</v>
      </c>
      <c r="BP12" s="2">
        <f>'4.노동위'!BO5</f>
        <v>0</v>
      </c>
      <c r="BQ12" s="2">
        <f>'4.노동위'!BP5</f>
        <v>5</v>
      </c>
      <c r="BR12" s="2">
        <f>'4.노동위'!BR5</f>
        <v>0</v>
      </c>
      <c r="BS12" s="2">
        <f>'4.노동위'!BR5</f>
        <v>0</v>
      </c>
      <c r="BT12" s="2">
        <f>'4.노동위'!BS5</f>
        <v>0</v>
      </c>
      <c r="BU12" s="2">
        <f>'4.노동위'!BT5</f>
        <v>0</v>
      </c>
      <c r="BV12" s="2">
        <f>'4.노동위'!BU5</f>
        <v>12</v>
      </c>
      <c r="BW12" s="2">
        <f>'4.노동위'!BV5</f>
        <v>11</v>
      </c>
      <c r="BX12" s="2">
        <f>'4.노동위'!BW5</f>
        <v>2</v>
      </c>
      <c r="BY12" s="2"/>
      <c r="BZ12" s="2">
        <f>'4.노동위'!BY5</f>
        <v>1</v>
      </c>
      <c r="CA12" s="2">
        <f>'4.노동위'!BZ5</f>
        <v>0</v>
      </c>
      <c r="CB12" s="2">
        <f>'4.노동위'!CA5</f>
        <v>0</v>
      </c>
      <c r="CC12" s="2">
        <f>'4.노동위'!CB5</f>
        <v>0</v>
      </c>
      <c r="CD12" s="2">
        <f>'4.노동위'!CC5</f>
        <v>0</v>
      </c>
    </row>
    <row r="13" spans="1:84" ht="30" customHeight="1">
      <c r="A13" s="115"/>
      <c r="B13" s="10" t="s">
        <v>148</v>
      </c>
      <c r="C13" s="15">
        <f t="shared" si="7"/>
        <v>10</v>
      </c>
      <c r="D13" s="2"/>
      <c r="E13" s="2"/>
      <c r="F13" s="2"/>
      <c r="G13" s="2"/>
      <c r="H13" s="2"/>
      <c r="I13" s="3">
        <f t="shared" si="1"/>
        <v>10</v>
      </c>
      <c r="J13" s="3"/>
      <c r="K13" s="3"/>
      <c r="L13" s="3"/>
      <c r="M13" s="3">
        <v>1</v>
      </c>
      <c r="N13" s="2"/>
      <c r="O13" s="2"/>
      <c r="P13" s="2"/>
      <c r="Q13" s="2"/>
      <c r="R13" s="2"/>
      <c r="S13" s="2">
        <v>1</v>
      </c>
      <c r="T13" s="2"/>
      <c r="U13" s="2"/>
      <c r="V13" s="2"/>
      <c r="W13" s="3"/>
      <c r="X13" s="2"/>
      <c r="Y13" s="2"/>
      <c r="Z13" s="2"/>
      <c r="AA13" s="2"/>
      <c r="AB13" s="2"/>
      <c r="AC13" s="2"/>
      <c r="AD13" s="2"/>
      <c r="AE13" s="2"/>
      <c r="AF13" s="2">
        <v>1</v>
      </c>
      <c r="AG13" s="2"/>
      <c r="AH13" s="2"/>
      <c r="AI13" s="2"/>
      <c r="AJ13" s="2">
        <v>3</v>
      </c>
      <c r="AK13" s="2"/>
      <c r="AL13" s="2"/>
      <c r="AM13" s="2"/>
      <c r="AN13" s="2"/>
      <c r="AO13" s="2"/>
      <c r="AP13" s="2"/>
      <c r="AQ13" s="2"/>
      <c r="AR13" s="2"/>
      <c r="AS13" s="2"/>
      <c r="AT13" s="2">
        <v>1</v>
      </c>
      <c r="AU13" s="2"/>
      <c r="AV13" s="2"/>
      <c r="AW13" s="2"/>
      <c r="AX13" s="2">
        <v>1</v>
      </c>
      <c r="AY13" s="2"/>
      <c r="AZ13" s="2"/>
      <c r="BA13" s="2"/>
      <c r="BB13" s="2"/>
      <c r="BC13" s="2"/>
      <c r="BD13" s="2"/>
      <c r="BE13" s="2"/>
      <c r="BF13" s="2"/>
      <c r="BG13" s="2">
        <v>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>
        <v>1</v>
      </c>
      <c r="BW13" s="2"/>
      <c r="BX13" s="2"/>
      <c r="BY13" s="2"/>
      <c r="BZ13" s="2"/>
      <c r="CA13" s="2"/>
      <c r="CB13" s="2"/>
      <c r="CC13" s="2"/>
      <c r="CD13" s="2"/>
    </row>
    <row r="14" spans="1:84" ht="30" customHeight="1">
      <c r="A14" s="115"/>
      <c r="B14" s="10" t="s">
        <v>149</v>
      </c>
      <c r="C14" s="15">
        <f t="shared" si="7"/>
        <v>34</v>
      </c>
      <c r="D14" s="2"/>
      <c r="E14" s="2"/>
      <c r="F14" s="2"/>
      <c r="G14" s="2"/>
      <c r="H14" s="2"/>
      <c r="I14" s="3">
        <f t="shared" si="1"/>
        <v>34</v>
      </c>
      <c r="J14" s="3"/>
      <c r="K14" s="3"/>
      <c r="L14" s="3"/>
      <c r="M14" s="3">
        <v>1</v>
      </c>
      <c r="N14" s="2"/>
      <c r="O14" s="2"/>
      <c r="P14" s="2">
        <v>1</v>
      </c>
      <c r="Q14" s="2"/>
      <c r="R14" s="2"/>
      <c r="S14" s="2"/>
      <c r="T14" s="2"/>
      <c r="U14" s="2"/>
      <c r="V14" s="2"/>
      <c r="W14" s="3">
        <v>3</v>
      </c>
      <c r="X14" s="2"/>
      <c r="Y14" s="2"/>
      <c r="Z14" s="2"/>
      <c r="AA14" s="2"/>
      <c r="AB14" s="2"/>
      <c r="AC14" s="2"/>
      <c r="AD14" s="2"/>
      <c r="AE14" s="2"/>
      <c r="AF14" s="2">
        <v>9</v>
      </c>
      <c r="AG14" s="2"/>
      <c r="AH14" s="2"/>
      <c r="AI14" s="2">
        <v>2</v>
      </c>
      <c r="AJ14" s="2"/>
      <c r="AK14" s="2"/>
      <c r="AL14" s="2"/>
      <c r="AM14" s="2"/>
      <c r="AN14" s="2"/>
      <c r="AO14" s="2"/>
      <c r="AP14" s="2"/>
      <c r="AQ14" s="2"/>
      <c r="AR14" s="2"/>
      <c r="AS14" s="2">
        <v>2</v>
      </c>
      <c r="AT14" s="2">
        <v>9</v>
      </c>
      <c r="AU14" s="2"/>
      <c r="AV14" s="2"/>
      <c r="AW14" s="2">
        <v>4</v>
      </c>
      <c r="AX14" s="2"/>
      <c r="AY14" s="2"/>
      <c r="AZ14" s="2"/>
      <c r="BA14" s="2"/>
      <c r="BB14" s="2"/>
      <c r="BC14" s="2"/>
      <c r="BD14" s="2"/>
      <c r="BE14" s="2"/>
      <c r="BF14" s="2">
        <v>2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>
        <v>1</v>
      </c>
      <c r="BX14" s="2"/>
      <c r="BY14" s="2"/>
      <c r="BZ14" s="2"/>
      <c r="CA14" s="2"/>
      <c r="CB14" s="2"/>
      <c r="CC14" s="2"/>
      <c r="CD14" s="2"/>
    </row>
    <row r="15" spans="1:84" ht="30" customHeight="1">
      <c r="A15" s="115"/>
      <c r="B15" s="10" t="s">
        <v>176</v>
      </c>
      <c r="C15" s="15">
        <f>SUM(D15:I15)</f>
        <v>60</v>
      </c>
      <c r="D15" s="2"/>
      <c r="E15" s="2"/>
      <c r="F15" s="2"/>
      <c r="G15" s="2"/>
      <c r="H15" s="2"/>
      <c r="I15" s="3">
        <f t="shared" si="1"/>
        <v>60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3</v>
      </c>
      <c r="AA15" s="3"/>
      <c r="AB15" s="3">
        <v>0</v>
      </c>
      <c r="AC15" s="3">
        <v>0</v>
      </c>
      <c r="AD15" s="3">
        <v>0</v>
      </c>
      <c r="AE15" s="3">
        <v>0</v>
      </c>
      <c r="AF15" s="3">
        <v>8</v>
      </c>
      <c r="AG15" s="3"/>
      <c r="AH15" s="3">
        <v>0</v>
      </c>
      <c r="AI15" s="3">
        <v>5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/>
      <c r="AR15" s="3">
        <v>0</v>
      </c>
      <c r="AS15" s="3">
        <v>0</v>
      </c>
      <c r="AT15" s="26">
        <v>31</v>
      </c>
      <c r="AU15" s="3"/>
      <c r="AV15" s="3">
        <v>0</v>
      </c>
      <c r="AW15" s="3">
        <v>5</v>
      </c>
      <c r="AX15" s="3">
        <v>0</v>
      </c>
      <c r="AY15" s="3">
        <v>0</v>
      </c>
      <c r="AZ15" s="3">
        <v>1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4</v>
      </c>
      <c r="BH15" s="3">
        <v>0</v>
      </c>
      <c r="BI15" s="3">
        <v>0</v>
      </c>
      <c r="BJ15" s="3"/>
      <c r="BK15" s="3">
        <v>0</v>
      </c>
      <c r="BL15" s="3">
        <v>0</v>
      </c>
      <c r="BM15" s="3"/>
      <c r="BN15" s="3">
        <v>0</v>
      </c>
      <c r="BO15" s="3">
        <v>0</v>
      </c>
      <c r="BP15" s="3"/>
      <c r="BQ15" s="3">
        <v>1</v>
      </c>
      <c r="BR15" s="3"/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1</v>
      </c>
      <c r="BY15" s="3"/>
      <c r="BZ15" s="3">
        <v>0</v>
      </c>
      <c r="CA15" s="3">
        <v>0</v>
      </c>
      <c r="CB15" s="3">
        <v>0</v>
      </c>
      <c r="CC15" s="3">
        <v>0</v>
      </c>
      <c r="CD15" s="3"/>
    </row>
    <row r="16" spans="1:84">
      <c r="AZ16" s="1"/>
    </row>
    <row r="17" spans="41:52">
      <c r="AO17" s="16"/>
      <c r="AZ17" s="1"/>
    </row>
    <row r="18" spans="41:52">
      <c r="AZ18" s="1"/>
    </row>
    <row r="19" spans="41:52">
      <c r="AZ19" s="1"/>
    </row>
    <row r="20" spans="41:52">
      <c r="AZ20" s="1"/>
    </row>
    <row r="21" spans="41:52">
      <c r="AZ21" s="1"/>
    </row>
    <row r="22" spans="41:52">
      <c r="AZ22" s="1"/>
    </row>
    <row r="23" spans="41:52">
      <c r="AZ23" s="1"/>
    </row>
    <row r="24" spans="41:52">
      <c r="AZ24" s="1"/>
    </row>
    <row r="25" spans="41:52">
      <c r="AZ25" s="1"/>
    </row>
    <row r="26" spans="41:52">
      <c r="AZ26" s="1"/>
    </row>
    <row r="27" spans="41:52">
      <c r="AZ27" s="1"/>
    </row>
    <row r="28" spans="41:52">
      <c r="AZ28" s="1"/>
    </row>
    <row r="29" spans="41:52">
      <c r="AZ29" s="1"/>
    </row>
    <row r="30" spans="41:52">
      <c r="AZ30" s="1"/>
    </row>
    <row r="31" spans="41:52">
      <c r="AZ31" s="1"/>
    </row>
    <row r="32" spans="41:52">
      <c r="AZ32" s="1"/>
    </row>
    <row r="33" spans="52:52">
      <c r="AZ33" s="1"/>
    </row>
    <row r="34" spans="52:52">
      <c r="AZ34" s="1"/>
    </row>
    <row r="35" spans="52:52">
      <c r="AZ35" s="1"/>
    </row>
    <row r="36" spans="52:52">
      <c r="AZ36" s="1"/>
    </row>
    <row r="37" spans="52:52">
      <c r="AZ37" s="1"/>
    </row>
    <row r="38" spans="52:52">
      <c r="AZ38" s="1"/>
    </row>
    <row r="39" spans="52:52">
      <c r="AZ39" s="1"/>
    </row>
    <row r="40" spans="52:52">
      <c r="AZ40" s="1"/>
    </row>
    <row r="41" spans="52:52">
      <c r="AZ41" s="1"/>
    </row>
    <row r="42" spans="52:52">
      <c r="AZ42" s="1"/>
    </row>
    <row r="43" spans="52:52">
      <c r="AZ43" s="1"/>
    </row>
    <row r="44" spans="52:52">
      <c r="AZ44" s="1"/>
    </row>
    <row r="45" spans="52:52">
      <c r="AZ45" s="1"/>
    </row>
    <row r="46" spans="52:52">
      <c r="AZ46" s="1"/>
    </row>
    <row r="47" spans="52:52">
      <c r="AZ47" s="1"/>
    </row>
    <row r="48" spans="52:52">
      <c r="AZ48" s="1"/>
    </row>
    <row r="49" spans="52:52">
      <c r="AZ49" s="1"/>
    </row>
    <row r="50" spans="52:52">
      <c r="AZ50" s="1"/>
    </row>
    <row r="51" spans="52:52">
      <c r="AZ51" s="1"/>
    </row>
    <row r="52" spans="52:52">
      <c r="AZ52" s="1"/>
    </row>
    <row r="53" spans="52:52">
      <c r="AZ53" s="1"/>
    </row>
    <row r="54" spans="52:52">
      <c r="AZ54" s="1"/>
    </row>
    <row r="55" spans="52:52">
      <c r="AZ55" s="1"/>
    </row>
    <row r="56" spans="52:52">
      <c r="AZ56" s="1"/>
    </row>
    <row r="57" spans="52:52">
      <c r="AZ57" s="1"/>
    </row>
    <row r="58" spans="52:52">
      <c r="AZ58" s="1"/>
    </row>
    <row r="59" spans="52:52">
      <c r="AZ59" s="1"/>
    </row>
    <row r="60" spans="52:52">
      <c r="AZ60" s="1"/>
    </row>
    <row r="61" spans="52:52">
      <c r="AZ61" s="1"/>
    </row>
    <row r="62" spans="52:52">
      <c r="AZ62" s="1"/>
    </row>
    <row r="63" spans="52:52">
      <c r="AZ63" s="1"/>
    </row>
    <row r="64" spans="52:52">
      <c r="AZ64" s="1"/>
    </row>
    <row r="65" spans="52:52">
      <c r="AZ65" s="1"/>
    </row>
    <row r="66" spans="52:52">
      <c r="AZ66" s="1"/>
    </row>
    <row r="67" spans="52:52">
      <c r="AZ67" s="1"/>
    </row>
    <row r="68" spans="52:52">
      <c r="AZ68" s="1"/>
    </row>
    <row r="69" spans="52:52">
      <c r="AZ69" s="1"/>
    </row>
    <row r="70" spans="52:52">
      <c r="AZ70" s="1"/>
    </row>
    <row r="71" spans="52:52">
      <c r="AZ71" s="1"/>
    </row>
    <row r="72" spans="52:52">
      <c r="AZ72" s="1"/>
    </row>
    <row r="73" spans="52:52">
      <c r="AZ73" s="1"/>
    </row>
    <row r="74" spans="52:52">
      <c r="AZ74" s="1"/>
    </row>
    <row r="75" spans="52:52">
      <c r="AZ75" s="1"/>
    </row>
    <row r="76" spans="52:52">
      <c r="AZ76" s="1"/>
    </row>
    <row r="77" spans="52:52">
      <c r="AZ77" s="1"/>
    </row>
    <row r="78" spans="52:52">
      <c r="AZ78" s="1"/>
    </row>
    <row r="79" spans="52:52">
      <c r="AZ79" s="1"/>
    </row>
    <row r="80" spans="52:52">
      <c r="AZ80" s="1"/>
    </row>
    <row r="81" spans="52:52">
      <c r="AZ81" s="1"/>
    </row>
    <row r="82" spans="52:52">
      <c r="AZ82" s="1"/>
    </row>
    <row r="83" spans="52:52">
      <c r="AZ83" s="1"/>
    </row>
    <row r="84" spans="52:52">
      <c r="AZ84" s="1"/>
    </row>
    <row r="85" spans="52:52">
      <c r="AZ85" s="1"/>
    </row>
    <row r="86" spans="52:52">
      <c r="AZ86" s="1"/>
    </row>
    <row r="87" spans="52:52">
      <c r="AZ87" s="1"/>
    </row>
    <row r="88" spans="52:52">
      <c r="AZ88" s="1"/>
    </row>
    <row r="89" spans="52:52">
      <c r="AZ89" s="1"/>
    </row>
    <row r="90" spans="52:52">
      <c r="AZ90" s="1"/>
    </row>
    <row r="91" spans="52:52">
      <c r="AZ91" s="1"/>
    </row>
    <row r="92" spans="52:52">
      <c r="AZ92" s="1"/>
    </row>
    <row r="93" spans="52:52">
      <c r="AZ93" s="1"/>
    </row>
    <row r="94" spans="52:52">
      <c r="AZ94" s="1"/>
    </row>
    <row r="95" spans="52:52">
      <c r="AZ95" s="1"/>
    </row>
    <row r="96" spans="52:52">
      <c r="AZ96" s="1"/>
    </row>
    <row r="97" spans="52:52">
      <c r="AZ97" s="1"/>
    </row>
    <row r="98" spans="52:52">
      <c r="AZ98" s="1"/>
    </row>
    <row r="99" spans="52:52">
      <c r="AZ99" s="1"/>
    </row>
    <row r="100" spans="52:52">
      <c r="AZ100" s="1"/>
    </row>
    <row r="101" spans="52:52">
      <c r="AZ101" s="1"/>
    </row>
    <row r="102" spans="52:52">
      <c r="AZ102" s="1"/>
    </row>
    <row r="103" spans="52:52">
      <c r="AZ103" s="1"/>
    </row>
    <row r="104" spans="52:52">
      <c r="AZ104" s="1"/>
    </row>
    <row r="105" spans="52:52">
      <c r="AZ105" s="1"/>
    </row>
    <row r="106" spans="52:52">
      <c r="AZ106" s="1"/>
    </row>
    <row r="107" spans="52:52">
      <c r="AZ107" s="1"/>
    </row>
    <row r="108" spans="52:52">
      <c r="AZ108" s="1"/>
    </row>
    <row r="109" spans="52:52">
      <c r="AZ109" s="1"/>
    </row>
    <row r="110" spans="52:52">
      <c r="AZ110" s="1"/>
    </row>
    <row r="111" spans="52:52">
      <c r="AZ111" s="1"/>
    </row>
    <row r="112" spans="52:52">
      <c r="AZ112" s="1"/>
    </row>
    <row r="113" spans="52:52">
      <c r="AZ113" s="1"/>
    </row>
    <row r="114" spans="52:52">
      <c r="AZ114" s="1"/>
    </row>
    <row r="115" spans="52:52">
      <c r="AZ115" s="1"/>
    </row>
    <row r="116" spans="52:52">
      <c r="AZ116" s="1"/>
    </row>
    <row r="117" spans="52:52">
      <c r="AZ117" s="1"/>
    </row>
    <row r="118" spans="52:52">
      <c r="AZ118" s="1"/>
    </row>
    <row r="119" spans="52:52">
      <c r="AZ119" s="1"/>
    </row>
    <row r="120" spans="52:52">
      <c r="AZ120" s="1"/>
    </row>
    <row r="121" spans="52:52">
      <c r="AZ121" s="1"/>
    </row>
    <row r="122" spans="52:52">
      <c r="AZ122" s="1"/>
    </row>
    <row r="123" spans="52:52">
      <c r="AZ123" s="1"/>
    </row>
    <row r="124" spans="52:52">
      <c r="AZ124" s="1"/>
    </row>
    <row r="125" spans="52:52">
      <c r="AZ125" s="1"/>
    </row>
    <row r="126" spans="52:52">
      <c r="AZ126" s="1"/>
    </row>
    <row r="127" spans="52:52">
      <c r="AZ127" s="1"/>
    </row>
    <row r="128" spans="52:52">
      <c r="AZ128" s="1"/>
    </row>
    <row r="129" spans="52:52">
      <c r="AZ129" s="1"/>
    </row>
    <row r="130" spans="52:52">
      <c r="AZ130" s="1"/>
    </row>
    <row r="131" spans="52:52">
      <c r="AZ131" s="1"/>
    </row>
    <row r="132" spans="52:52">
      <c r="AZ132" s="1"/>
    </row>
    <row r="133" spans="52:52">
      <c r="AZ133" s="1"/>
    </row>
    <row r="134" spans="52:52">
      <c r="AZ134" s="1"/>
    </row>
    <row r="135" spans="52:52">
      <c r="AZ135" s="1"/>
    </row>
    <row r="136" spans="52:52">
      <c r="AZ136" s="1"/>
    </row>
    <row r="137" spans="52:52">
      <c r="AZ137" s="1"/>
    </row>
    <row r="138" spans="52:52">
      <c r="AZ138" s="1"/>
    </row>
    <row r="139" spans="52:52">
      <c r="AZ139" s="1"/>
    </row>
    <row r="140" spans="52:52">
      <c r="AZ140" s="1"/>
    </row>
    <row r="141" spans="52:52">
      <c r="AZ141" s="1"/>
    </row>
    <row r="142" spans="52:52">
      <c r="AZ142" s="1"/>
    </row>
    <row r="143" spans="52:52">
      <c r="AZ143" s="1"/>
    </row>
    <row r="144" spans="52:52">
      <c r="AZ144" s="1"/>
    </row>
    <row r="145" spans="52:52">
      <c r="AZ145" s="1"/>
    </row>
    <row r="146" spans="52:52">
      <c r="AZ146" s="1"/>
    </row>
    <row r="147" spans="52:52">
      <c r="AZ147" s="1"/>
    </row>
    <row r="148" spans="52:52">
      <c r="AZ148" s="1"/>
    </row>
    <row r="149" spans="52:52">
      <c r="AZ149" s="1"/>
    </row>
    <row r="150" spans="52:52">
      <c r="AZ150" s="1"/>
    </row>
    <row r="151" spans="52:52">
      <c r="AZ151" s="1"/>
    </row>
    <row r="152" spans="52:52">
      <c r="AZ152" s="1"/>
    </row>
    <row r="153" spans="52:52">
      <c r="AZ153" s="1"/>
    </row>
    <row r="154" spans="52:52">
      <c r="AZ154" s="1"/>
    </row>
    <row r="155" spans="52:52">
      <c r="AZ155" s="1"/>
    </row>
    <row r="156" spans="52:52">
      <c r="AZ156" s="1"/>
    </row>
    <row r="157" spans="52:52">
      <c r="AZ157" s="1"/>
    </row>
    <row r="158" spans="52:52">
      <c r="AZ158" s="1"/>
    </row>
    <row r="159" spans="52:52">
      <c r="AZ159" s="1"/>
    </row>
    <row r="160" spans="52:52">
      <c r="AZ160" s="1"/>
    </row>
    <row r="161" spans="52:52">
      <c r="AZ161" s="1"/>
    </row>
    <row r="162" spans="52:52">
      <c r="AZ162" s="1"/>
    </row>
    <row r="163" spans="52:52">
      <c r="AZ163" s="1"/>
    </row>
    <row r="164" spans="52:52">
      <c r="AZ164" s="1"/>
    </row>
    <row r="165" spans="52:52">
      <c r="AZ165" s="1"/>
    </row>
    <row r="166" spans="52:52">
      <c r="AZ166" s="1"/>
    </row>
    <row r="167" spans="52:52">
      <c r="AZ167" s="1"/>
    </row>
    <row r="168" spans="52:52">
      <c r="AZ168" s="1"/>
    </row>
    <row r="169" spans="52:52">
      <c r="AZ169" s="1"/>
    </row>
    <row r="170" spans="52:52">
      <c r="AZ170" s="1"/>
    </row>
    <row r="171" spans="52:52">
      <c r="AZ171" s="1"/>
    </row>
    <row r="172" spans="52:52">
      <c r="AZ172" s="1"/>
    </row>
    <row r="173" spans="52:52">
      <c r="AZ173" s="1"/>
    </row>
    <row r="174" spans="52:52">
      <c r="AZ174" s="1"/>
    </row>
    <row r="175" spans="52:52">
      <c r="AZ175" s="1"/>
    </row>
    <row r="176" spans="52:52">
      <c r="AZ176" s="1"/>
    </row>
    <row r="177" spans="52:52">
      <c r="AZ177" s="1"/>
    </row>
    <row r="178" spans="52:52">
      <c r="AZ178" s="1"/>
    </row>
    <row r="179" spans="52:52">
      <c r="AZ179" s="1"/>
    </row>
    <row r="180" spans="52:52">
      <c r="AZ180" s="1"/>
    </row>
    <row r="181" spans="52:52">
      <c r="AZ181" s="1"/>
    </row>
    <row r="182" spans="52:52">
      <c r="AZ182" s="1"/>
    </row>
    <row r="183" spans="52:52">
      <c r="AZ183" s="1"/>
    </row>
    <row r="184" spans="52:52">
      <c r="AZ184" s="1"/>
    </row>
    <row r="185" spans="52:52">
      <c r="AZ185" s="1"/>
    </row>
    <row r="186" spans="52:52">
      <c r="AZ186" s="1"/>
    </row>
    <row r="187" spans="52:52">
      <c r="AZ187" s="1"/>
    </row>
    <row r="188" spans="52:52">
      <c r="AZ188" s="1"/>
    </row>
    <row r="189" spans="52:52">
      <c r="AZ189" s="1"/>
    </row>
    <row r="190" spans="52:52">
      <c r="AZ190" s="1"/>
    </row>
    <row r="191" spans="52:52">
      <c r="AZ191" s="1"/>
    </row>
    <row r="192" spans="52:52">
      <c r="AZ192" s="1"/>
    </row>
    <row r="193" spans="52:52">
      <c r="AZ193" s="1"/>
    </row>
    <row r="194" spans="52:52">
      <c r="AZ194" s="1"/>
    </row>
    <row r="195" spans="52:52">
      <c r="AZ195" s="1"/>
    </row>
    <row r="196" spans="52:52">
      <c r="AZ196" s="1"/>
    </row>
    <row r="197" spans="52:52">
      <c r="AZ197" s="1"/>
    </row>
    <row r="198" spans="52:52">
      <c r="AZ198" s="1"/>
    </row>
    <row r="199" spans="52:52">
      <c r="AZ199" s="1"/>
    </row>
    <row r="200" spans="52:52">
      <c r="AZ200" s="1"/>
    </row>
    <row r="201" spans="52:52">
      <c r="AZ201" s="1"/>
    </row>
    <row r="202" spans="52:52">
      <c r="AZ202" s="1"/>
    </row>
    <row r="203" spans="52:52">
      <c r="AZ203" s="1"/>
    </row>
    <row r="204" spans="52:52">
      <c r="AZ204" s="1"/>
    </row>
    <row r="205" spans="52:52">
      <c r="AZ205" s="1"/>
    </row>
    <row r="206" spans="52:52">
      <c r="AZ206" s="1"/>
    </row>
    <row r="207" spans="52:52">
      <c r="AZ207" s="1"/>
    </row>
    <row r="208" spans="52:52">
      <c r="AZ208" s="1"/>
    </row>
    <row r="209" spans="52:52">
      <c r="AZ209" s="1"/>
    </row>
    <row r="210" spans="52:52">
      <c r="AZ210" s="1"/>
    </row>
    <row r="211" spans="52:52">
      <c r="AZ211" s="1"/>
    </row>
    <row r="212" spans="52:52">
      <c r="AZ212" s="1"/>
    </row>
    <row r="213" spans="52:52">
      <c r="AZ213" s="1"/>
    </row>
    <row r="214" spans="52:52">
      <c r="AZ214" s="1"/>
    </row>
    <row r="215" spans="52:52">
      <c r="AZ215" s="1"/>
    </row>
    <row r="216" spans="52:52">
      <c r="AZ216" s="1"/>
    </row>
    <row r="217" spans="52:52">
      <c r="AZ217" s="1"/>
    </row>
    <row r="218" spans="52:52">
      <c r="AZ218" s="1"/>
    </row>
    <row r="219" spans="52:52">
      <c r="AZ219" s="1"/>
    </row>
    <row r="220" spans="52:52">
      <c r="AZ220" s="1"/>
    </row>
    <row r="221" spans="52:52">
      <c r="AZ221" s="1"/>
    </row>
    <row r="222" spans="52:52">
      <c r="AZ222" s="1"/>
    </row>
    <row r="223" spans="52:52">
      <c r="AZ223" s="1"/>
    </row>
    <row r="224" spans="52:52">
      <c r="AZ224" s="1"/>
    </row>
    <row r="225" spans="52:52">
      <c r="AZ225" s="1"/>
    </row>
    <row r="226" spans="52:52">
      <c r="AZ226" s="1"/>
    </row>
    <row r="227" spans="52:52">
      <c r="AZ227" s="1"/>
    </row>
    <row r="228" spans="52:52">
      <c r="AZ228" s="1"/>
    </row>
    <row r="229" spans="52:52">
      <c r="AZ229" s="1"/>
    </row>
    <row r="230" spans="52:52">
      <c r="AZ230" s="1"/>
    </row>
    <row r="231" spans="52:52">
      <c r="AZ231" s="1"/>
    </row>
    <row r="232" spans="52:52">
      <c r="AZ232" s="1"/>
    </row>
    <row r="233" spans="52:52">
      <c r="AZ233" s="1"/>
    </row>
    <row r="234" spans="52:52">
      <c r="AZ234" s="1"/>
    </row>
    <row r="235" spans="52:52">
      <c r="AZ235" s="1"/>
    </row>
    <row r="236" spans="52:52">
      <c r="AZ236" s="1"/>
    </row>
    <row r="237" spans="52:52">
      <c r="AZ237" s="1"/>
    </row>
    <row r="238" spans="52:52">
      <c r="AZ238" s="1"/>
    </row>
    <row r="239" spans="52:52">
      <c r="AZ239" s="1"/>
    </row>
    <row r="240" spans="52:52">
      <c r="AZ240" s="1"/>
    </row>
    <row r="241" spans="52:52">
      <c r="AZ241" s="1"/>
    </row>
    <row r="242" spans="52:52">
      <c r="AZ242" s="1"/>
    </row>
    <row r="243" spans="52:52">
      <c r="AZ243" s="1"/>
    </row>
    <row r="244" spans="52:52">
      <c r="AZ244" s="1"/>
    </row>
    <row r="245" spans="52:52">
      <c r="AZ245" s="1"/>
    </row>
    <row r="246" spans="52:52">
      <c r="AZ246" s="1"/>
    </row>
    <row r="247" spans="52:52">
      <c r="AZ247" s="1"/>
    </row>
    <row r="248" spans="52:52">
      <c r="AZ248" s="1"/>
    </row>
    <row r="249" spans="52:52">
      <c r="AZ249" s="1"/>
    </row>
    <row r="250" spans="52:52">
      <c r="AZ250" s="1"/>
    </row>
    <row r="251" spans="52:52">
      <c r="AZ251" s="1"/>
    </row>
    <row r="252" spans="52:52">
      <c r="AZ252" s="1"/>
    </row>
    <row r="253" spans="52:52">
      <c r="AZ253" s="1"/>
    </row>
    <row r="254" spans="52:52">
      <c r="AZ254" s="1"/>
    </row>
    <row r="255" spans="52:52">
      <c r="AZ255" s="1"/>
    </row>
    <row r="256" spans="52:52">
      <c r="AZ256" s="1"/>
    </row>
    <row r="257" spans="52:52">
      <c r="AZ257" s="1"/>
    </row>
    <row r="258" spans="52:52">
      <c r="AZ258" s="1"/>
    </row>
    <row r="259" spans="52:52">
      <c r="AZ259" s="1"/>
    </row>
    <row r="260" spans="52:52">
      <c r="AZ260" s="1"/>
    </row>
    <row r="261" spans="52:52">
      <c r="AZ261" s="1"/>
    </row>
    <row r="262" spans="52:52">
      <c r="AZ262" s="1"/>
    </row>
    <row r="263" spans="52:52">
      <c r="AZ263" s="1"/>
    </row>
    <row r="264" spans="52:52">
      <c r="AZ264" s="1"/>
    </row>
    <row r="265" spans="52:52">
      <c r="AZ265" s="1"/>
    </row>
    <row r="266" spans="52:52">
      <c r="AZ266" s="1"/>
    </row>
    <row r="267" spans="52:52">
      <c r="AZ267" s="1"/>
    </row>
    <row r="268" spans="52:52">
      <c r="AZ268" s="1"/>
    </row>
    <row r="269" spans="52:52">
      <c r="AZ269" s="1"/>
    </row>
    <row r="270" spans="52:52">
      <c r="AZ270" s="1"/>
    </row>
    <row r="271" spans="52:52">
      <c r="AZ271" s="1"/>
    </row>
    <row r="272" spans="52:52">
      <c r="AZ272" s="1"/>
    </row>
    <row r="273" spans="52:52">
      <c r="AZ273" s="1"/>
    </row>
    <row r="274" spans="52:52">
      <c r="AZ274" s="1"/>
    </row>
    <row r="275" spans="52:52">
      <c r="AZ275" s="1"/>
    </row>
    <row r="276" spans="52:52">
      <c r="AZ276" s="1"/>
    </row>
    <row r="277" spans="52:52">
      <c r="AZ277" s="1"/>
    </row>
    <row r="278" spans="52:52">
      <c r="AZ278" s="1"/>
    </row>
    <row r="279" spans="52:52">
      <c r="AZ279" s="1"/>
    </row>
    <row r="280" spans="52:52">
      <c r="AZ280" s="1"/>
    </row>
    <row r="281" spans="52:52">
      <c r="AZ281" s="1"/>
    </row>
    <row r="282" spans="52:52">
      <c r="AZ282" s="1"/>
    </row>
    <row r="283" spans="52:52">
      <c r="AZ283" s="1"/>
    </row>
    <row r="284" spans="52:52">
      <c r="AZ284" s="1"/>
    </row>
    <row r="285" spans="52:52">
      <c r="AZ285" s="1"/>
    </row>
    <row r="286" spans="52:52">
      <c r="AZ286" s="1"/>
    </row>
    <row r="287" spans="52:52">
      <c r="AZ287" s="1"/>
    </row>
    <row r="288" spans="52:52">
      <c r="AZ288" s="1"/>
    </row>
    <row r="289" spans="52:52">
      <c r="AZ289" s="1"/>
    </row>
    <row r="290" spans="52:52">
      <c r="AZ290" s="1"/>
    </row>
    <row r="291" spans="52:52">
      <c r="AZ291" s="1"/>
    </row>
    <row r="292" spans="52:52">
      <c r="AZ292" s="1"/>
    </row>
    <row r="293" spans="52:52">
      <c r="AZ293" s="1"/>
    </row>
    <row r="294" spans="52:52">
      <c r="AZ294" s="1"/>
    </row>
    <row r="295" spans="52:52">
      <c r="AZ295" s="1"/>
    </row>
    <row r="296" spans="52:52">
      <c r="AZ296" s="1"/>
    </row>
    <row r="297" spans="52:52">
      <c r="AZ297" s="1"/>
    </row>
    <row r="298" spans="52:52">
      <c r="AZ298" s="1"/>
    </row>
    <row r="299" spans="52:52">
      <c r="AZ299" s="1"/>
    </row>
    <row r="300" spans="52:52">
      <c r="AZ300" s="1"/>
    </row>
    <row r="301" spans="52:52">
      <c r="AZ301" s="1"/>
    </row>
    <row r="302" spans="52:52">
      <c r="AZ302" s="1"/>
    </row>
    <row r="303" spans="52:52">
      <c r="AZ303" s="1"/>
    </row>
    <row r="304" spans="52:52">
      <c r="AZ304" s="1"/>
    </row>
    <row r="305" spans="52:52">
      <c r="AZ305" s="1"/>
    </row>
    <row r="306" spans="52:52">
      <c r="AZ306" s="1"/>
    </row>
    <row r="307" spans="52:52">
      <c r="AZ307" s="1"/>
    </row>
    <row r="308" spans="52:52">
      <c r="AZ308" s="1"/>
    </row>
    <row r="309" spans="52:52">
      <c r="AZ309" s="1"/>
    </row>
    <row r="310" spans="52:52">
      <c r="AZ310" s="1"/>
    </row>
    <row r="311" spans="52:52">
      <c r="AZ311" s="1"/>
    </row>
    <row r="312" spans="52:52">
      <c r="AZ312" s="1"/>
    </row>
    <row r="313" spans="52:52">
      <c r="AZ313" s="1"/>
    </row>
    <row r="314" spans="52:52">
      <c r="AZ314" s="1"/>
    </row>
    <row r="315" spans="52:52">
      <c r="AZ315" s="1"/>
    </row>
    <row r="316" spans="52:52">
      <c r="AZ316" s="1"/>
    </row>
    <row r="317" spans="52:52">
      <c r="AZ317" s="1"/>
    </row>
    <row r="318" spans="52:52">
      <c r="AZ318" s="1"/>
    </row>
    <row r="319" spans="52:52">
      <c r="AZ319" s="1"/>
    </row>
    <row r="320" spans="52:52">
      <c r="AZ320" s="1"/>
    </row>
    <row r="321" spans="52:52">
      <c r="AZ321" s="1"/>
    </row>
    <row r="322" spans="52:52">
      <c r="AZ322" s="1"/>
    </row>
    <row r="323" spans="52:52">
      <c r="AZ323" s="1"/>
    </row>
    <row r="324" spans="52:52">
      <c r="AZ324" s="1"/>
    </row>
    <row r="325" spans="52:52">
      <c r="AZ325" s="1"/>
    </row>
    <row r="326" spans="52:52">
      <c r="AZ326" s="1"/>
    </row>
    <row r="327" spans="52:52">
      <c r="AZ327" s="1"/>
    </row>
    <row r="328" spans="52:52">
      <c r="AZ328" s="1"/>
    </row>
    <row r="329" spans="52:52">
      <c r="AZ329" s="1"/>
    </row>
    <row r="330" spans="52:52">
      <c r="AZ330" s="1"/>
    </row>
    <row r="331" spans="52:52">
      <c r="AZ331" s="1"/>
    </row>
    <row r="332" spans="52:52">
      <c r="AZ332" s="1"/>
    </row>
    <row r="333" spans="52:52">
      <c r="AZ333" s="1"/>
    </row>
    <row r="334" spans="52:52">
      <c r="AZ334" s="1"/>
    </row>
    <row r="335" spans="52:52">
      <c r="AZ335" s="1"/>
    </row>
    <row r="336" spans="52:52">
      <c r="AZ336" s="1"/>
    </row>
    <row r="337" spans="52:52">
      <c r="AZ337" s="1"/>
    </row>
    <row r="338" spans="52:52">
      <c r="AZ338" s="1"/>
    </row>
    <row r="339" spans="52:52">
      <c r="AZ339" s="1"/>
    </row>
    <row r="340" spans="52:52">
      <c r="AZ340" s="1"/>
    </row>
    <row r="341" spans="52:52">
      <c r="AZ341" s="1"/>
    </row>
    <row r="342" spans="52:52">
      <c r="AZ342" s="1"/>
    </row>
    <row r="343" spans="52:52">
      <c r="AZ343" s="1"/>
    </row>
    <row r="344" spans="52:52">
      <c r="AZ344" s="1"/>
    </row>
    <row r="345" spans="52:52">
      <c r="AZ345" s="1"/>
    </row>
    <row r="346" spans="52:52">
      <c r="AZ346" s="1"/>
    </row>
    <row r="347" spans="52:52">
      <c r="AZ347" s="1"/>
    </row>
    <row r="348" spans="52:52">
      <c r="AZ348" s="1"/>
    </row>
    <row r="349" spans="52:52">
      <c r="AZ349" s="1"/>
    </row>
    <row r="350" spans="52:52">
      <c r="AZ350" s="1"/>
    </row>
    <row r="351" spans="52:52">
      <c r="AZ351" s="1"/>
    </row>
    <row r="352" spans="52:52">
      <c r="AZ352" s="1"/>
    </row>
    <row r="353" spans="52:52">
      <c r="AZ353" s="1"/>
    </row>
    <row r="354" spans="52:52">
      <c r="AZ354" s="1"/>
    </row>
    <row r="355" spans="52:52">
      <c r="AZ355" s="1"/>
    </row>
    <row r="356" spans="52:52">
      <c r="AZ356" s="1"/>
    </row>
    <row r="357" spans="52:52">
      <c r="AZ357" s="1"/>
    </row>
    <row r="358" spans="52:52">
      <c r="AZ358" s="1"/>
    </row>
    <row r="359" spans="52:52">
      <c r="AZ359" s="1"/>
    </row>
    <row r="360" spans="52:52">
      <c r="AZ360" s="1"/>
    </row>
    <row r="361" spans="52:52">
      <c r="AZ361" s="1"/>
    </row>
    <row r="362" spans="52:52">
      <c r="AZ362" s="1"/>
    </row>
    <row r="363" spans="52:52">
      <c r="AZ363" s="1"/>
    </row>
    <row r="364" spans="52:52">
      <c r="AZ364" s="1"/>
    </row>
    <row r="365" spans="52:52">
      <c r="AZ365" s="1"/>
    </row>
    <row r="366" spans="52:52">
      <c r="AZ366" s="1"/>
    </row>
    <row r="367" spans="52:52">
      <c r="AZ367" s="1"/>
    </row>
    <row r="368" spans="52:52">
      <c r="AZ368" s="1"/>
    </row>
    <row r="369" spans="52:52">
      <c r="AZ369" s="1"/>
    </row>
    <row r="370" spans="52:52">
      <c r="AZ370" s="1"/>
    </row>
    <row r="371" spans="52:52">
      <c r="AZ371" s="1"/>
    </row>
    <row r="372" spans="52:52">
      <c r="AZ372" s="1"/>
    </row>
    <row r="373" spans="52:52">
      <c r="AZ373" s="1"/>
    </row>
    <row r="374" spans="52:52">
      <c r="AZ374" s="1"/>
    </row>
    <row r="375" spans="52:52">
      <c r="AZ375" s="1"/>
    </row>
    <row r="376" spans="52:52">
      <c r="AZ376" s="1"/>
    </row>
    <row r="377" spans="52:52">
      <c r="AZ377" s="1"/>
    </row>
    <row r="378" spans="52:52">
      <c r="AZ378" s="1"/>
    </row>
    <row r="379" spans="52:52">
      <c r="AZ379" s="1"/>
    </row>
    <row r="380" spans="52:52">
      <c r="AZ380" s="1"/>
    </row>
    <row r="381" spans="52:52">
      <c r="AZ381" s="1"/>
    </row>
    <row r="382" spans="52:52">
      <c r="AZ382" s="1"/>
    </row>
    <row r="383" spans="52:52">
      <c r="AZ383" s="1"/>
    </row>
    <row r="384" spans="52:52">
      <c r="AZ384" s="1"/>
    </row>
    <row r="385" spans="52:52">
      <c r="AZ385" s="1"/>
    </row>
    <row r="386" spans="52:52">
      <c r="AZ386" s="1"/>
    </row>
    <row r="387" spans="52:52">
      <c r="AZ387" s="1"/>
    </row>
    <row r="388" spans="52:52">
      <c r="AZ388" s="1"/>
    </row>
    <row r="389" spans="52:52">
      <c r="AZ389" s="1"/>
    </row>
  </sheetData>
  <autoFilter ref="A4:CF15">
    <filterColumn colId="0" showButton="0"/>
  </autoFilter>
  <mergeCells count="31">
    <mergeCell ref="A7:A15"/>
    <mergeCell ref="BZ3:BZ4"/>
    <mergeCell ref="CA3:CA4"/>
    <mergeCell ref="CB3:CB4"/>
    <mergeCell ref="N3:O3"/>
    <mergeCell ref="P3:R3"/>
    <mergeCell ref="BG3:BP3"/>
    <mergeCell ref="I3:I4"/>
    <mergeCell ref="W3:AE3"/>
    <mergeCell ref="A4:B4"/>
    <mergeCell ref="A5:B5"/>
    <mergeCell ref="A6:B6"/>
    <mergeCell ref="S3:V3"/>
    <mergeCell ref="BQ3:BX3"/>
    <mergeCell ref="AT3:BF3"/>
    <mergeCell ref="AF3:AS3"/>
    <mergeCell ref="A2:B2"/>
    <mergeCell ref="C2:C4"/>
    <mergeCell ref="D2:E2"/>
    <mergeCell ref="F2:H2"/>
    <mergeCell ref="J3:M3"/>
    <mergeCell ref="A3:B3"/>
    <mergeCell ref="D3:D4"/>
    <mergeCell ref="E3:E4"/>
    <mergeCell ref="F3:F4"/>
    <mergeCell ref="G3:G4"/>
    <mergeCell ref="H3:H4"/>
    <mergeCell ref="I2:CD2"/>
    <mergeCell ref="CD3:CD4"/>
    <mergeCell ref="BY3:BY4"/>
    <mergeCell ref="CC3:CC4"/>
  </mergeCells>
  <phoneticPr fontId="1" type="noConversion"/>
  <pageMargins left="0.39370078740157483" right="0.15748031496062992" top="0.39370078740157483" bottom="0.59055118110236227" header="0.31496062992125984" footer="0.31496062992125984"/>
  <pageSetup paperSize="8" scale="3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55"/>
  <sheetViews>
    <sheetView view="pageBreakPreview" zoomScaleNormal="11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8.88671875" defaultRowHeight="10.5"/>
  <cols>
    <col min="1" max="1" width="14.5546875" style="1" customWidth="1"/>
    <col min="2" max="2" width="5.77734375" style="1" customWidth="1"/>
    <col min="3" max="7" width="4.33203125" style="1" customWidth="1"/>
    <col min="8" max="8" width="5.77734375" style="1" customWidth="1"/>
    <col min="9" max="50" width="4.33203125" style="1" customWidth="1"/>
    <col min="51" max="51" width="4.33203125" style="8" customWidth="1"/>
    <col min="52" max="80" width="4.33203125" style="1" customWidth="1"/>
    <col min="81" max="81" width="4.44140625" style="1" customWidth="1"/>
    <col min="82" max="16384" width="8.88671875" style="1"/>
  </cols>
  <sheetData>
    <row r="1" spans="1:81" ht="26.25">
      <c r="A1" s="75" t="s">
        <v>76</v>
      </c>
      <c r="B1" s="70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</row>
    <row r="2" spans="1:81" ht="26.25" customHeight="1">
      <c r="A2" s="7" t="s">
        <v>37</v>
      </c>
      <c r="B2" s="99" t="s">
        <v>11</v>
      </c>
      <c r="C2" s="146">
        <f>SUM(C5:D5)</f>
        <v>2</v>
      </c>
      <c r="D2" s="146"/>
      <c r="E2" s="102">
        <f>SUM(E5:G5)</f>
        <v>5</v>
      </c>
      <c r="F2" s="102"/>
      <c r="G2" s="102"/>
      <c r="H2" s="110" t="s">
        <v>12</v>
      </c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2"/>
    </row>
    <row r="3" spans="1:81" ht="26.25" customHeight="1">
      <c r="A3" s="7" t="s">
        <v>38</v>
      </c>
      <c r="B3" s="99"/>
      <c r="C3" s="106" t="s">
        <v>136</v>
      </c>
      <c r="D3" s="106" t="s">
        <v>137</v>
      </c>
      <c r="E3" s="107" t="s">
        <v>138</v>
      </c>
      <c r="F3" s="107" t="s">
        <v>139</v>
      </c>
      <c r="G3" s="109" t="s">
        <v>140</v>
      </c>
      <c r="H3" s="106" t="s">
        <v>13</v>
      </c>
      <c r="I3" s="144">
        <f>SUM(I5:L5)</f>
        <v>21</v>
      </c>
      <c r="J3" s="144"/>
      <c r="K3" s="144"/>
      <c r="L3" s="145"/>
      <c r="M3" s="147">
        <f>SUM(M5:N5)</f>
        <v>9</v>
      </c>
      <c r="N3" s="147"/>
      <c r="O3" s="118">
        <f>SUM(O5:Q5)</f>
        <v>40</v>
      </c>
      <c r="P3" s="119"/>
      <c r="Q3" s="120"/>
      <c r="R3" s="132">
        <f>SUM(R5:U5)</f>
        <v>24</v>
      </c>
      <c r="S3" s="133"/>
      <c r="T3" s="133"/>
      <c r="U3" s="134"/>
      <c r="V3" s="125">
        <f>SUM(V5:AC5)</f>
        <v>262</v>
      </c>
      <c r="W3" s="126"/>
      <c r="X3" s="126"/>
      <c r="Y3" s="126"/>
      <c r="Z3" s="126"/>
      <c r="AA3" s="126"/>
      <c r="AB3" s="126"/>
      <c r="AC3" s="126"/>
      <c r="AD3" s="127"/>
      <c r="AE3" s="141">
        <f>SUM(AE5:AQ5)</f>
        <v>140</v>
      </c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3"/>
      <c r="AS3" s="138">
        <f>SUM(AS5:BD5)</f>
        <v>133</v>
      </c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40"/>
      <c r="BF3" s="121">
        <f>SUM(BF5:BO5)</f>
        <v>9</v>
      </c>
      <c r="BG3" s="122"/>
      <c r="BH3" s="122"/>
      <c r="BI3" s="122"/>
      <c r="BJ3" s="122"/>
      <c r="BK3" s="122"/>
      <c r="BL3" s="122"/>
      <c r="BM3" s="122"/>
      <c r="BN3" s="122"/>
      <c r="BO3" s="123"/>
      <c r="BP3" s="135">
        <f>SUM(BP5:BW5)</f>
        <v>12</v>
      </c>
      <c r="BQ3" s="136"/>
      <c r="BR3" s="136"/>
      <c r="BS3" s="136"/>
      <c r="BT3" s="136"/>
      <c r="BU3" s="136"/>
      <c r="BV3" s="136"/>
      <c r="BW3" s="137"/>
      <c r="BX3" s="113" t="s">
        <v>560</v>
      </c>
      <c r="BY3" s="113" t="s">
        <v>141</v>
      </c>
      <c r="BZ3" s="113" t="s">
        <v>562</v>
      </c>
      <c r="CA3" s="113" t="s">
        <v>563</v>
      </c>
      <c r="CB3" s="113" t="s">
        <v>564</v>
      </c>
      <c r="CC3" s="113" t="s">
        <v>565</v>
      </c>
    </row>
    <row r="4" spans="1:81" ht="156" customHeight="1">
      <c r="A4" s="7" t="s">
        <v>39</v>
      </c>
      <c r="B4" s="99"/>
      <c r="C4" s="106"/>
      <c r="D4" s="106"/>
      <c r="E4" s="108"/>
      <c r="F4" s="108"/>
      <c r="G4" s="106"/>
      <c r="H4" s="124"/>
      <c r="I4" s="73" t="s">
        <v>128</v>
      </c>
      <c r="J4" s="73" t="s">
        <v>129</v>
      </c>
      <c r="K4" s="73" t="s">
        <v>150</v>
      </c>
      <c r="L4" s="73" t="s">
        <v>152</v>
      </c>
      <c r="M4" s="4" t="s">
        <v>5</v>
      </c>
      <c r="N4" s="73" t="s">
        <v>130</v>
      </c>
      <c r="O4" s="4" t="s">
        <v>6</v>
      </c>
      <c r="P4" s="4" t="s">
        <v>77</v>
      </c>
      <c r="Q4" s="4" t="s">
        <v>127</v>
      </c>
      <c r="R4" s="4" t="s">
        <v>7</v>
      </c>
      <c r="S4" s="73" t="s">
        <v>78</v>
      </c>
      <c r="T4" s="6" t="s">
        <v>154</v>
      </c>
      <c r="U4" s="6" t="s">
        <v>40</v>
      </c>
      <c r="V4" s="4" t="s">
        <v>0</v>
      </c>
      <c r="W4" s="73" t="s">
        <v>179</v>
      </c>
      <c r="X4" s="4" t="s">
        <v>79</v>
      </c>
      <c r="Y4" s="73" t="s">
        <v>80</v>
      </c>
      <c r="Z4" s="73" t="s">
        <v>180</v>
      </c>
      <c r="AA4" s="74" t="s">
        <v>8</v>
      </c>
      <c r="AB4" s="73" t="s">
        <v>9</v>
      </c>
      <c r="AC4" s="73" t="s">
        <v>156</v>
      </c>
      <c r="AD4" s="4" t="s">
        <v>81</v>
      </c>
      <c r="AE4" s="47" t="s">
        <v>1</v>
      </c>
      <c r="AF4" s="47" t="s">
        <v>306</v>
      </c>
      <c r="AG4" s="74" t="s">
        <v>209</v>
      </c>
      <c r="AH4" s="74" t="s">
        <v>211</v>
      </c>
      <c r="AI4" s="47" t="s">
        <v>210</v>
      </c>
      <c r="AJ4" s="47" t="s">
        <v>213</v>
      </c>
      <c r="AK4" s="47" t="s">
        <v>214</v>
      </c>
      <c r="AL4" s="47" t="s">
        <v>220</v>
      </c>
      <c r="AM4" s="47" t="s">
        <v>215</v>
      </c>
      <c r="AN4" s="47" t="s">
        <v>216</v>
      </c>
      <c r="AO4" s="47" t="s">
        <v>217</v>
      </c>
      <c r="AP4" s="47" t="s">
        <v>218</v>
      </c>
      <c r="AQ4" s="47" t="s">
        <v>219</v>
      </c>
      <c r="AR4" s="74" t="s">
        <v>212</v>
      </c>
      <c r="AS4" s="47" t="s">
        <v>2</v>
      </c>
      <c r="AT4" s="47" t="s">
        <v>535</v>
      </c>
      <c r="AU4" s="74" t="s">
        <v>221</v>
      </c>
      <c r="AV4" s="74" t="s">
        <v>223</v>
      </c>
      <c r="AW4" s="47" t="s">
        <v>222</v>
      </c>
      <c r="AX4" s="47" t="s">
        <v>225</v>
      </c>
      <c r="AY4" s="47" t="s">
        <v>226</v>
      </c>
      <c r="AZ4" s="47" t="s">
        <v>205</v>
      </c>
      <c r="BA4" s="47" t="s">
        <v>10</v>
      </c>
      <c r="BB4" s="47" t="s">
        <v>227</v>
      </c>
      <c r="BC4" s="47" t="s">
        <v>204</v>
      </c>
      <c r="BD4" s="47" t="s">
        <v>538</v>
      </c>
      <c r="BE4" s="47" t="s">
        <v>224</v>
      </c>
      <c r="BF4" s="47" t="s">
        <v>3</v>
      </c>
      <c r="BG4" s="4" t="s">
        <v>188</v>
      </c>
      <c r="BH4" s="4" t="s">
        <v>82</v>
      </c>
      <c r="BI4" s="74" t="s">
        <v>206</v>
      </c>
      <c r="BJ4" s="4" t="s">
        <v>131</v>
      </c>
      <c r="BK4" s="4" t="s">
        <v>83</v>
      </c>
      <c r="BL4" s="4" t="s">
        <v>182</v>
      </c>
      <c r="BM4" s="47" t="s">
        <v>207</v>
      </c>
      <c r="BN4" s="47" t="s">
        <v>208</v>
      </c>
      <c r="BO4" s="4" t="s">
        <v>183</v>
      </c>
      <c r="BP4" s="4" t="s">
        <v>4</v>
      </c>
      <c r="BQ4" s="4" t="s">
        <v>178</v>
      </c>
      <c r="BR4" s="4" t="s">
        <v>86</v>
      </c>
      <c r="BS4" s="4" t="s">
        <v>84</v>
      </c>
      <c r="BT4" s="4" t="s">
        <v>85</v>
      </c>
      <c r="BU4" s="4" t="s">
        <v>132</v>
      </c>
      <c r="BV4" s="4" t="s">
        <v>133</v>
      </c>
      <c r="BW4" s="4" t="s">
        <v>134</v>
      </c>
      <c r="BX4" s="113"/>
      <c r="BY4" s="113"/>
      <c r="BZ4" s="113"/>
      <c r="CA4" s="113"/>
      <c r="CB4" s="113"/>
      <c r="CC4" s="113"/>
    </row>
    <row r="5" spans="1:81" s="25" customFormat="1" ht="27" customHeight="1">
      <c r="A5" s="23" t="s">
        <v>142</v>
      </c>
      <c r="B5" s="24">
        <f>SUM(C5:H5)</f>
        <v>663</v>
      </c>
      <c r="C5" s="24">
        <f>SUM(C6,C7,C8,C11,C14,C15,C27,C54,C59,C74)</f>
        <v>1</v>
      </c>
      <c r="D5" s="24">
        <f>SUM(D6,D7,D8,D11,D14,D15,D27,D54,D59,D74)</f>
        <v>1</v>
      </c>
      <c r="E5" s="24">
        <f>SUM(E6,E7,E8,E11,E14,E15,E27,E54,E59,E74)</f>
        <v>1</v>
      </c>
      <c r="F5" s="24">
        <f>SUM(F6,F7,F8,F11,F14,F15,F27,F54,F59,F74)</f>
        <v>1</v>
      </c>
      <c r="G5" s="24">
        <f>SUM(G6,G7,G8,G11,G14,G15,G27,G54,G59,G74)</f>
        <v>3</v>
      </c>
      <c r="H5" s="24">
        <f t="shared" ref="H5:H36" si="0">SUM(I5:CC5)</f>
        <v>656</v>
      </c>
      <c r="I5" s="24">
        <f>SUM(I6,I7,I8,I11,I14,I15,I27,I45,I54,I59,I74)</f>
        <v>4</v>
      </c>
      <c r="J5" s="24">
        <f t="shared" ref="J5:BU5" si="1">SUM(J6,J7,J8,J11,J14,J15,J27,J45,J54,J59,J74)</f>
        <v>16</v>
      </c>
      <c r="K5" s="24">
        <f t="shared" si="1"/>
        <v>0</v>
      </c>
      <c r="L5" s="24">
        <f t="shared" si="1"/>
        <v>1</v>
      </c>
      <c r="M5" s="24">
        <f t="shared" si="1"/>
        <v>0</v>
      </c>
      <c r="N5" s="24">
        <f t="shared" si="1"/>
        <v>9</v>
      </c>
      <c r="O5" s="24">
        <f t="shared" si="1"/>
        <v>1</v>
      </c>
      <c r="P5" s="24">
        <f t="shared" si="1"/>
        <v>38</v>
      </c>
      <c r="Q5" s="24">
        <f t="shared" si="1"/>
        <v>1</v>
      </c>
      <c r="R5" s="24">
        <f t="shared" si="1"/>
        <v>13</v>
      </c>
      <c r="S5" s="24">
        <f>SUM(S6,S7,S8,S11,S14,S15,S27,S45,S54,S59,S74)</f>
        <v>1</v>
      </c>
      <c r="T5" s="24">
        <f t="shared" si="1"/>
        <v>10</v>
      </c>
      <c r="U5" s="24">
        <f t="shared" si="1"/>
        <v>0</v>
      </c>
      <c r="V5" s="24">
        <f t="shared" si="1"/>
        <v>145</v>
      </c>
      <c r="W5" s="24">
        <f>SUM(W6,W7,W8,W11,W14,W15,W27,W45,W54,W59,W74)</f>
        <v>64</v>
      </c>
      <c r="X5" s="24">
        <f t="shared" si="1"/>
        <v>6</v>
      </c>
      <c r="Y5" s="24">
        <f t="shared" si="1"/>
        <v>32</v>
      </c>
      <c r="Z5" s="24">
        <f t="shared" si="1"/>
        <v>1</v>
      </c>
      <c r="AA5" s="24">
        <f>SUM(AA6,AA7,AA8,AA11,AA14,AA15,AA27,AA45,AA54,AA59,AA74)</f>
        <v>4</v>
      </c>
      <c r="AB5" s="24">
        <f t="shared" si="1"/>
        <v>4</v>
      </c>
      <c r="AC5" s="24">
        <f t="shared" si="1"/>
        <v>6</v>
      </c>
      <c r="AD5" s="24">
        <f>SUM(AD6,AD7,AD8,AD11,AD14,AD15,AD27,AD45,AD54,AD59,AD74)</f>
        <v>0</v>
      </c>
      <c r="AE5" s="24">
        <f t="shared" si="1"/>
        <v>60</v>
      </c>
      <c r="AF5" s="24">
        <f t="shared" ref="AF5" si="2">SUM(AF6,AF7,AF8,AF11,AF14,AF15,AF27,AF45,AF54,AF59,AF74)</f>
        <v>1</v>
      </c>
      <c r="AG5" s="24">
        <f t="shared" si="1"/>
        <v>30</v>
      </c>
      <c r="AH5" s="24">
        <f>SUM(AH6,AH7,AH8,AH11,AH14,AH15,AH27,AH45,AH54,AH59,AH74)</f>
        <v>7</v>
      </c>
      <c r="AI5" s="24">
        <f t="shared" si="1"/>
        <v>7</v>
      </c>
      <c r="AJ5" s="24">
        <f>SUM(AJ6,AJ7,AJ8,AJ11,AJ14,AJ15,AJ27,AJ45,AJ54,AJ59,AJ74)</f>
        <v>4</v>
      </c>
      <c r="AK5" s="24">
        <f>SUM(AK6,AK7,AK8,AK11,AK14,AK15,AK27,AK45,AK54,AK59,AK74)</f>
        <v>1</v>
      </c>
      <c r="AL5" s="24">
        <f>SUM(AL6,AL7,AL8,AL11,AL14,AL15,AL27,AL45,AL54,AL59,AL74)</f>
        <v>11</v>
      </c>
      <c r="AM5" s="24">
        <f>SUM(AM6,AM7,AM8,AM11,AM14,AM15,AM27,AM45,AM54,AM59,AM74)</f>
        <v>4</v>
      </c>
      <c r="AN5" s="24">
        <f t="shared" si="1"/>
        <v>2</v>
      </c>
      <c r="AO5" s="24">
        <f t="shared" si="1"/>
        <v>12</v>
      </c>
      <c r="AP5" s="24">
        <f t="shared" si="1"/>
        <v>1</v>
      </c>
      <c r="AQ5" s="24">
        <f t="shared" si="1"/>
        <v>0</v>
      </c>
      <c r="AR5" s="24">
        <f>SUM(AR6,AR7,AR8,AR11,AR14,AR15,AR27,AR45,AR54,AR59,AR74)</f>
        <v>0</v>
      </c>
      <c r="AS5" s="24">
        <f t="shared" si="1"/>
        <v>56</v>
      </c>
      <c r="AT5" s="24">
        <f>SUM(AT6,AT7,AT8,AT11,AT14,AT15,AT27,AT45,AT54,AT59,AT74)</f>
        <v>0</v>
      </c>
      <c r="AU5" s="24">
        <f t="shared" si="1"/>
        <v>39</v>
      </c>
      <c r="AV5" s="24">
        <f>SUM(AV6,AV7,AV8,AV11,AV14,AV15,AV27,AV45,AV54,AV59,AV74)</f>
        <v>5</v>
      </c>
      <c r="AW5" s="24">
        <f t="shared" si="1"/>
        <v>1</v>
      </c>
      <c r="AX5" s="24">
        <f t="shared" si="1"/>
        <v>7</v>
      </c>
      <c r="AY5" s="24">
        <f t="shared" si="1"/>
        <v>2</v>
      </c>
      <c r="AZ5" s="24">
        <f>SUM(AZ6,AZ7,AZ8,AZ11,AZ14,AZ15,AZ27,AZ45,AZ54,AZ59,AZ74)</f>
        <v>4</v>
      </c>
      <c r="BA5" s="24">
        <f t="shared" si="1"/>
        <v>6</v>
      </c>
      <c r="BB5" s="24">
        <f t="shared" si="1"/>
        <v>13</v>
      </c>
      <c r="BC5" s="24">
        <f t="shared" si="1"/>
        <v>0</v>
      </c>
      <c r="BD5" s="24"/>
      <c r="BE5" s="24">
        <f>SUM(BE6,BE7,BE8,BE11,BE14,BE15,BE27,BE45,BE54,BE59,BE74)</f>
        <v>0</v>
      </c>
      <c r="BF5" s="24">
        <f t="shared" si="1"/>
        <v>1</v>
      </c>
      <c r="BG5" s="24">
        <f>SUM(BG6,BG7,BG8,BG11,BG14,BG15,BG27,BG45,BG54,BG59,BG74)</f>
        <v>0</v>
      </c>
      <c r="BH5" s="24">
        <f>SUM(BH6,BH7,BH8,BH11,BH14,BH15,BH27,BH45,BH54,BH59,BH74)</f>
        <v>0</v>
      </c>
      <c r="BI5" s="24">
        <f t="shared" si="1"/>
        <v>3</v>
      </c>
      <c r="BJ5" s="24">
        <f>SUM(BJ6,BJ7,BJ8,BJ11,BJ14,BJ15,BJ27,BJ45,BJ54,BJ59,BJ74)</f>
        <v>2</v>
      </c>
      <c r="BK5" s="24">
        <f>SUM(BK6,BK7,BK8,BK11,BK14,BK15,BK27,BK45,BK54,BK59,BK74)</f>
        <v>1</v>
      </c>
      <c r="BL5" s="24">
        <f>SUM(BL6,BL7,BL8,BL11,BL14,BL15,BL27,BL45,BL54,BL59,BL74)</f>
        <v>2</v>
      </c>
      <c r="BM5" s="24">
        <f t="shared" si="1"/>
        <v>0</v>
      </c>
      <c r="BN5" s="24">
        <f t="shared" si="1"/>
        <v>0</v>
      </c>
      <c r="BO5" s="24">
        <f t="shared" si="1"/>
        <v>0</v>
      </c>
      <c r="BP5" s="24">
        <f t="shared" si="1"/>
        <v>0</v>
      </c>
      <c r="BQ5" s="24">
        <f>SUM(BQ6,BQ7,BQ8,BQ11,BQ14,BQ15,BQ27,BQ45,BQ54,BQ59,BQ74)</f>
        <v>0</v>
      </c>
      <c r="BR5" s="24">
        <f>SUM(BR6,BR7,BR8,BR11,BR14,BR15,BR27,BR45,BR54,BR59,BR74)</f>
        <v>0</v>
      </c>
      <c r="BS5" s="24">
        <f t="shared" si="1"/>
        <v>0</v>
      </c>
      <c r="BT5" s="24">
        <f t="shared" si="1"/>
        <v>0</v>
      </c>
      <c r="BU5" s="24">
        <f t="shared" si="1"/>
        <v>1</v>
      </c>
      <c r="BV5" s="24">
        <f t="shared" ref="BV5:CB5" si="3">SUM(BV6,BV7,BV8,BV11,BV14,BV15,BV27,BV45,BV54,BV59,BV74)</f>
        <v>11</v>
      </c>
      <c r="BW5" s="24">
        <f t="shared" si="3"/>
        <v>0</v>
      </c>
      <c r="BX5" s="24">
        <f t="shared" si="3"/>
        <v>1</v>
      </c>
      <c r="BY5" s="24">
        <f t="shared" si="3"/>
        <v>1</v>
      </c>
      <c r="BZ5" s="24">
        <f t="shared" si="3"/>
        <v>1</v>
      </c>
      <c r="CA5" s="24">
        <f t="shared" si="3"/>
        <v>1</v>
      </c>
      <c r="CB5" s="24">
        <f t="shared" si="3"/>
        <v>1</v>
      </c>
      <c r="CC5" s="24">
        <f t="shared" ref="CC5" si="4">SUM(CC6,CC7,CC8,CC11,CC14,CC15,CC27,CC45,CC54,CC59,CC74)</f>
        <v>1</v>
      </c>
    </row>
    <row r="6" spans="1:81" ht="16.5" customHeight="1">
      <c r="A6" s="96" t="s">
        <v>87</v>
      </c>
      <c r="B6" s="3">
        <f t="shared" ref="B6:B78" si="5">SUM(C6:H6)</f>
        <v>10</v>
      </c>
      <c r="C6" s="2">
        <v>1</v>
      </c>
      <c r="D6" s="2"/>
      <c r="E6" s="3">
        <v>1</v>
      </c>
      <c r="F6" s="3">
        <v>1</v>
      </c>
      <c r="G6" s="27">
        <f>1+1</f>
        <v>2</v>
      </c>
      <c r="H6" s="3">
        <f t="shared" si="0"/>
        <v>5</v>
      </c>
      <c r="I6" s="3"/>
      <c r="J6" s="3"/>
      <c r="K6" s="3"/>
      <c r="L6" s="3"/>
      <c r="M6" s="2"/>
      <c r="N6" s="2"/>
      <c r="O6" s="2"/>
      <c r="P6" s="2"/>
      <c r="Q6" s="2"/>
      <c r="R6" s="2">
        <v>2</v>
      </c>
      <c r="S6" s="2"/>
      <c r="T6" s="2"/>
      <c r="U6" s="2"/>
      <c r="V6" s="3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>
        <v>1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>
        <v>1</v>
      </c>
      <c r="BW6" s="2"/>
      <c r="BX6" s="2"/>
      <c r="BY6" s="2"/>
      <c r="BZ6" s="2"/>
      <c r="CA6" s="2"/>
      <c r="CB6" s="2"/>
      <c r="CC6" s="2"/>
    </row>
    <row r="7" spans="1:81" ht="16.5" customHeight="1">
      <c r="A7" s="93" t="s">
        <v>89</v>
      </c>
      <c r="B7" s="3">
        <f t="shared" si="5"/>
        <v>4</v>
      </c>
      <c r="C7" s="2"/>
      <c r="D7" s="2">
        <v>1</v>
      </c>
      <c r="E7" s="3"/>
      <c r="F7" s="3"/>
      <c r="G7" s="2">
        <v>1</v>
      </c>
      <c r="H7" s="3">
        <f t="shared" si="0"/>
        <v>2</v>
      </c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3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>
        <v>1</v>
      </c>
      <c r="BW7" s="2"/>
      <c r="BX7" s="2"/>
      <c r="BY7" s="2"/>
      <c r="BZ7" s="2"/>
      <c r="CA7" s="2"/>
      <c r="CB7" s="2"/>
      <c r="CC7" s="2"/>
    </row>
    <row r="8" spans="1:81" s="25" customFormat="1" ht="16.5" customHeight="1">
      <c r="A8" s="28" t="s">
        <v>228</v>
      </c>
      <c r="B8" s="29">
        <f t="shared" si="5"/>
        <v>13</v>
      </c>
      <c r="C8" s="30">
        <f>C9+C10</f>
        <v>0</v>
      </c>
      <c r="D8" s="30">
        <f t="shared" ref="D8:BO8" si="6">D9+D10</f>
        <v>0</v>
      </c>
      <c r="E8" s="30">
        <f t="shared" si="6"/>
        <v>0</v>
      </c>
      <c r="F8" s="30">
        <f t="shared" si="6"/>
        <v>0</v>
      </c>
      <c r="G8" s="30">
        <f t="shared" si="6"/>
        <v>0</v>
      </c>
      <c r="H8" s="30">
        <f t="shared" si="0"/>
        <v>13</v>
      </c>
      <c r="I8" s="30">
        <f t="shared" si="6"/>
        <v>0</v>
      </c>
      <c r="J8" s="30">
        <f t="shared" si="6"/>
        <v>1</v>
      </c>
      <c r="K8" s="30">
        <f t="shared" si="6"/>
        <v>0</v>
      </c>
      <c r="L8" s="30">
        <f t="shared" si="6"/>
        <v>0</v>
      </c>
      <c r="M8" s="30">
        <f t="shared" si="6"/>
        <v>0</v>
      </c>
      <c r="N8" s="30">
        <f t="shared" si="6"/>
        <v>0</v>
      </c>
      <c r="O8" s="30">
        <f t="shared" si="6"/>
        <v>0</v>
      </c>
      <c r="P8" s="30">
        <f t="shared" si="6"/>
        <v>0</v>
      </c>
      <c r="Q8" s="30">
        <f t="shared" si="6"/>
        <v>0</v>
      </c>
      <c r="R8" s="30">
        <f t="shared" si="6"/>
        <v>0</v>
      </c>
      <c r="S8" s="30">
        <f>S9+S10</f>
        <v>0</v>
      </c>
      <c r="T8" s="30">
        <f t="shared" si="6"/>
        <v>2</v>
      </c>
      <c r="U8" s="30">
        <f t="shared" si="6"/>
        <v>0</v>
      </c>
      <c r="V8" s="30">
        <f t="shared" si="6"/>
        <v>1</v>
      </c>
      <c r="W8" s="30">
        <f>W9+W10</f>
        <v>4</v>
      </c>
      <c r="X8" s="30">
        <f t="shared" si="6"/>
        <v>0</v>
      </c>
      <c r="Y8" s="30">
        <f t="shared" si="6"/>
        <v>0</v>
      </c>
      <c r="Z8" s="30">
        <f t="shared" si="6"/>
        <v>0</v>
      </c>
      <c r="AA8" s="30">
        <f>AA9+AA10</f>
        <v>0</v>
      </c>
      <c r="AB8" s="30">
        <f t="shared" si="6"/>
        <v>0</v>
      </c>
      <c r="AC8" s="30">
        <f t="shared" si="6"/>
        <v>0</v>
      </c>
      <c r="AD8" s="30">
        <f>AD9+AD10</f>
        <v>0</v>
      </c>
      <c r="AE8" s="30">
        <f t="shared" si="6"/>
        <v>0</v>
      </c>
      <c r="AF8" s="30">
        <f>AF9+AF10</f>
        <v>0</v>
      </c>
      <c r="AG8" s="30">
        <f t="shared" si="6"/>
        <v>2</v>
      </c>
      <c r="AH8" s="30">
        <f>AH9+AH10</f>
        <v>0</v>
      </c>
      <c r="AI8" s="30">
        <f t="shared" si="6"/>
        <v>0</v>
      </c>
      <c r="AJ8" s="30">
        <f>AJ9+AJ10</f>
        <v>0</v>
      </c>
      <c r="AK8" s="30">
        <f>AK9+AK10</f>
        <v>0</v>
      </c>
      <c r="AL8" s="30">
        <f>AL9+AL10</f>
        <v>0</v>
      </c>
      <c r="AM8" s="30">
        <f>AM9+AM10</f>
        <v>0</v>
      </c>
      <c r="AN8" s="30">
        <f t="shared" si="6"/>
        <v>0</v>
      </c>
      <c r="AO8" s="30">
        <f t="shared" si="6"/>
        <v>0</v>
      </c>
      <c r="AP8" s="30">
        <f t="shared" si="6"/>
        <v>0</v>
      </c>
      <c r="AQ8" s="30">
        <f t="shared" si="6"/>
        <v>0</v>
      </c>
      <c r="AR8" s="30">
        <f>AR9+AR10</f>
        <v>0</v>
      </c>
      <c r="AS8" s="30">
        <f t="shared" si="6"/>
        <v>0</v>
      </c>
      <c r="AT8" s="30">
        <f>AT9+AT10</f>
        <v>0</v>
      </c>
      <c r="AU8" s="30">
        <f t="shared" si="6"/>
        <v>1</v>
      </c>
      <c r="AV8" s="30">
        <f>AV9+AV10</f>
        <v>0</v>
      </c>
      <c r="AW8" s="30">
        <f t="shared" si="6"/>
        <v>0</v>
      </c>
      <c r="AX8" s="30">
        <f t="shared" si="6"/>
        <v>0</v>
      </c>
      <c r="AY8" s="30">
        <f t="shared" si="6"/>
        <v>0</v>
      </c>
      <c r="AZ8" s="30">
        <f>AZ9+AZ10</f>
        <v>0</v>
      </c>
      <c r="BA8" s="30">
        <f t="shared" si="6"/>
        <v>0</v>
      </c>
      <c r="BB8" s="30">
        <f t="shared" si="6"/>
        <v>0</v>
      </c>
      <c r="BC8" s="30">
        <f t="shared" si="6"/>
        <v>0</v>
      </c>
      <c r="BD8" s="30"/>
      <c r="BE8" s="30">
        <f>BE9+BE10</f>
        <v>0</v>
      </c>
      <c r="BF8" s="30">
        <f t="shared" si="6"/>
        <v>0</v>
      </c>
      <c r="BG8" s="30">
        <f>BG9+BG10</f>
        <v>0</v>
      </c>
      <c r="BH8" s="30">
        <f>BH9+BH10</f>
        <v>0</v>
      </c>
      <c r="BI8" s="30">
        <f t="shared" si="6"/>
        <v>0</v>
      </c>
      <c r="BJ8" s="30">
        <f>BJ9+BJ10</f>
        <v>0</v>
      </c>
      <c r="BK8" s="30">
        <f>BK9+BK10</f>
        <v>0</v>
      </c>
      <c r="BL8" s="30">
        <f>BL9+BL10</f>
        <v>0</v>
      </c>
      <c r="BM8" s="30">
        <f t="shared" si="6"/>
        <v>0</v>
      </c>
      <c r="BN8" s="30">
        <f t="shared" si="6"/>
        <v>0</v>
      </c>
      <c r="BO8" s="30">
        <f t="shared" si="6"/>
        <v>0</v>
      </c>
      <c r="BP8" s="30">
        <f t="shared" ref="BP8:CB8" si="7">BP9+BP10</f>
        <v>0</v>
      </c>
      <c r="BQ8" s="30">
        <f>BQ9+BQ10</f>
        <v>0</v>
      </c>
      <c r="BR8" s="30">
        <f>BR9+BR10</f>
        <v>0</v>
      </c>
      <c r="BS8" s="30">
        <f t="shared" si="7"/>
        <v>0</v>
      </c>
      <c r="BT8" s="30">
        <f t="shared" si="7"/>
        <v>0</v>
      </c>
      <c r="BU8" s="30">
        <f t="shared" si="7"/>
        <v>0</v>
      </c>
      <c r="BV8" s="30">
        <f t="shared" si="7"/>
        <v>1</v>
      </c>
      <c r="BW8" s="30">
        <f t="shared" si="7"/>
        <v>0</v>
      </c>
      <c r="BX8" s="30"/>
      <c r="BY8" s="30">
        <f t="shared" si="7"/>
        <v>0</v>
      </c>
      <c r="BZ8" s="30">
        <f t="shared" si="7"/>
        <v>0</v>
      </c>
      <c r="CA8" s="30">
        <f t="shared" si="7"/>
        <v>1</v>
      </c>
      <c r="CB8" s="30">
        <f t="shared" si="7"/>
        <v>0</v>
      </c>
      <c r="CC8" s="30">
        <f t="shared" ref="CC8" si="8">CC9+CC10</f>
        <v>0</v>
      </c>
    </row>
    <row r="9" spans="1:81" ht="16.5" customHeight="1">
      <c r="A9" s="5" t="s">
        <v>229</v>
      </c>
      <c r="B9" s="3">
        <f t="shared" si="5"/>
        <v>8</v>
      </c>
      <c r="C9" s="2"/>
      <c r="D9" s="2"/>
      <c r="E9" s="3"/>
      <c r="F9" s="3"/>
      <c r="G9" s="2"/>
      <c r="H9" s="3">
        <f t="shared" si="0"/>
        <v>8</v>
      </c>
      <c r="I9" s="3"/>
      <c r="J9" s="3">
        <v>1</v>
      </c>
      <c r="K9" s="3"/>
      <c r="L9" s="3"/>
      <c r="M9" s="2"/>
      <c r="N9" s="2"/>
      <c r="O9" s="2"/>
      <c r="P9" s="2"/>
      <c r="Q9" s="2"/>
      <c r="R9" s="2"/>
      <c r="S9" s="2"/>
      <c r="T9" s="2">
        <v>1</v>
      </c>
      <c r="U9" s="2"/>
      <c r="V9" s="3">
        <v>1</v>
      </c>
      <c r="W9" s="2">
        <v>2</v>
      </c>
      <c r="X9" s="2"/>
      <c r="Y9" s="2"/>
      <c r="Z9" s="2"/>
      <c r="AA9" s="2"/>
      <c r="AB9" s="2"/>
      <c r="AC9" s="2"/>
      <c r="AD9" s="2"/>
      <c r="AE9" s="2"/>
      <c r="AF9" s="2"/>
      <c r="AG9" s="2">
        <v>1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>
        <v>1</v>
      </c>
      <c r="BW9" s="2"/>
      <c r="BX9" s="2"/>
      <c r="BY9" s="2"/>
      <c r="BZ9" s="2"/>
      <c r="CA9" s="2">
        <v>1</v>
      </c>
      <c r="CB9" s="2"/>
      <c r="CC9" s="2"/>
    </row>
    <row r="10" spans="1:81" ht="16.5" customHeight="1">
      <c r="A10" s="5" t="s">
        <v>230</v>
      </c>
      <c r="B10" s="3">
        <f t="shared" si="5"/>
        <v>5</v>
      </c>
      <c r="C10" s="2"/>
      <c r="D10" s="2"/>
      <c r="E10" s="3"/>
      <c r="F10" s="3"/>
      <c r="G10" s="2"/>
      <c r="H10" s="3">
        <f t="shared" si="0"/>
        <v>5</v>
      </c>
      <c r="I10" s="3"/>
      <c r="J10" s="3"/>
      <c r="K10" s="3"/>
      <c r="L10" s="3"/>
      <c r="M10" s="2"/>
      <c r="N10" s="2"/>
      <c r="O10" s="2"/>
      <c r="P10" s="2"/>
      <c r="Q10" s="2"/>
      <c r="R10" s="2"/>
      <c r="S10" s="2"/>
      <c r="T10" s="2">
        <v>1</v>
      </c>
      <c r="U10" s="2"/>
      <c r="V10" s="3"/>
      <c r="W10" s="2">
        <v>2</v>
      </c>
      <c r="X10" s="2"/>
      <c r="Y10" s="2"/>
      <c r="Z10" s="2"/>
      <c r="AA10" s="2"/>
      <c r="AB10" s="2"/>
      <c r="AC10" s="2"/>
      <c r="AD10" s="2"/>
      <c r="AE10" s="2"/>
      <c r="AF10" s="2"/>
      <c r="AG10" s="2">
        <v>1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>
        <v>1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 s="25" customFormat="1" ht="16.5" customHeight="1">
      <c r="A11" s="28" t="s">
        <v>143</v>
      </c>
      <c r="B11" s="29">
        <f t="shared" si="5"/>
        <v>28</v>
      </c>
      <c r="C11" s="30">
        <f>SUM(C12:C13)</f>
        <v>0</v>
      </c>
      <c r="D11" s="30">
        <f>SUM(D12:D13)</f>
        <v>0</v>
      </c>
      <c r="E11" s="30">
        <f>SUM(E12:E13)</f>
        <v>0</v>
      </c>
      <c r="F11" s="30">
        <f>SUM(F12:F13)</f>
        <v>0</v>
      </c>
      <c r="G11" s="30">
        <f>SUM(G12:G13)</f>
        <v>0</v>
      </c>
      <c r="H11" s="29">
        <f t="shared" si="0"/>
        <v>28</v>
      </c>
      <c r="I11" s="29">
        <f>SUM(I12:I13)</f>
        <v>0</v>
      </c>
      <c r="J11" s="29">
        <f t="shared" ref="J11:BY11" si="9">SUM(J12:J13)</f>
        <v>1</v>
      </c>
      <c r="K11" s="29"/>
      <c r="L11" s="29">
        <f t="shared" si="9"/>
        <v>0</v>
      </c>
      <c r="M11" s="29">
        <f t="shared" si="9"/>
        <v>0</v>
      </c>
      <c r="N11" s="29">
        <f t="shared" si="9"/>
        <v>0</v>
      </c>
      <c r="O11" s="29">
        <f t="shared" si="9"/>
        <v>0</v>
      </c>
      <c r="P11" s="29">
        <f t="shared" si="9"/>
        <v>1</v>
      </c>
      <c r="Q11" s="29">
        <f t="shared" si="9"/>
        <v>0</v>
      </c>
      <c r="R11" s="29">
        <f t="shared" si="9"/>
        <v>0</v>
      </c>
      <c r="S11" s="29">
        <f>SUM(S12:S13)</f>
        <v>0</v>
      </c>
      <c r="T11" s="29">
        <f t="shared" si="9"/>
        <v>1</v>
      </c>
      <c r="U11" s="29">
        <f t="shared" si="9"/>
        <v>0</v>
      </c>
      <c r="V11" s="29">
        <f t="shared" si="9"/>
        <v>0</v>
      </c>
      <c r="W11" s="29">
        <f>SUM(W12:W13)</f>
        <v>9</v>
      </c>
      <c r="X11" s="29">
        <f t="shared" si="9"/>
        <v>0</v>
      </c>
      <c r="Y11" s="29">
        <f t="shared" si="9"/>
        <v>0</v>
      </c>
      <c r="Z11" s="29">
        <f t="shared" si="9"/>
        <v>0</v>
      </c>
      <c r="AA11" s="29">
        <f>SUM(AA12:AA13)</f>
        <v>0</v>
      </c>
      <c r="AB11" s="29">
        <f t="shared" si="9"/>
        <v>0</v>
      </c>
      <c r="AC11" s="29">
        <f t="shared" si="9"/>
        <v>0</v>
      </c>
      <c r="AD11" s="29">
        <f>SUM(AD12:AD13)</f>
        <v>0</v>
      </c>
      <c r="AE11" s="29">
        <f t="shared" si="9"/>
        <v>0</v>
      </c>
      <c r="AF11" s="29">
        <f t="shared" ref="AF11" si="10">SUM(AF12:AF13)</f>
        <v>0</v>
      </c>
      <c r="AG11" s="29">
        <f>SUM(AG12:AG13)</f>
        <v>9</v>
      </c>
      <c r="AH11" s="29">
        <f>SUM(AH12:AH13)</f>
        <v>0</v>
      </c>
      <c r="AI11" s="29">
        <f t="shared" si="9"/>
        <v>0</v>
      </c>
      <c r="AJ11" s="29">
        <f>SUM(AJ12:AJ13)</f>
        <v>0</v>
      </c>
      <c r="AK11" s="29">
        <f>SUM(AK12:AK13)</f>
        <v>0</v>
      </c>
      <c r="AL11" s="29">
        <f>SUM(AL12:AL13)</f>
        <v>1</v>
      </c>
      <c r="AM11" s="29">
        <f>SUM(AM12:AM13)</f>
        <v>0</v>
      </c>
      <c r="AN11" s="29">
        <f t="shared" si="9"/>
        <v>0</v>
      </c>
      <c r="AO11" s="29">
        <f t="shared" si="9"/>
        <v>0</v>
      </c>
      <c r="AP11" s="29">
        <f t="shared" si="9"/>
        <v>0</v>
      </c>
      <c r="AQ11" s="29">
        <f t="shared" si="9"/>
        <v>0</v>
      </c>
      <c r="AR11" s="29">
        <f>SUM(AR12:AR13)</f>
        <v>0</v>
      </c>
      <c r="AS11" s="29">
        <f t="shared" si="9"/>
        <v>0</v>
      </c>
      <c r="AT11" s="29">
        <f>SUM(AT12:AT13)</f>
        <v>0</v>
      </c>
      <c r="AU11" s="29">
        <f>SUM(AU12:AU13)</f>
        <v>5</v>
      </c>
      <c r="AV11" s="29">
        <f>SUM(AV12:AV13)</f>
        <v>0</v>
      </c>
      <c r="AW11" s="29">
        <f t="shared" si="9"/>
        <v>0</v>
      </c>
      <c r="AX11" s="29">
        <f t="shared" si="9"/>
        <v>0</v>
      </c>
      <c r="AY11" s="29">
        <f t="shared" si="9"/>
        <v>0</v>
      </c>
      <c r="AZ11" s="29">
        <f>SUM(AZ12:AZ13)</f>
        <v>0</v>
      </c>
      <c r="BA11" s="29">
        <f t="shared" si="9"/>
        <v>0</v>
      </c>
      <c r="BB11" s="29">
        <f t="shared" si="9"/>
        <v>0</v>
      </c>
      <c r="BC11" s="29">
        <f t="shared" si="9"/>
        <v>0</v>
      </c>
      <c r="BD11" s="29"/>
      <c r="BE11" s="29">
        <f>SUM(BE12:BE13)</f>
        <v>0</v>
      </c>
      <c r="BF11" s="29">
        <f t="shared" si="9"/>
        <v>0</v>
      </c>
      <c r="BG11" s="29">
        <f t="shared" ref="BG11:BL11" si="11">SUM(BG12:BG13)</f>
        <v>0</v>
      </c>
      <c r="BH11" s="29">
        <f t="shared" si="11"/>
        <v>0</v>
      </c>
      <c r="BI11" s="29">
        <f t="shared" si="11"/>
        <v>0</v>
      </c>
      <c r="BJ11" s="29">
        <f t="shared" si="11"/>
        <v>0</v>
      </c>
      <c r="BK11" s="29">
        <f t="shared" si="11"/>
        <v>0</v>
      </c>
      <c r="BL11" s="29">
        <f t="shared" si="11"/>
        <v>0</v>
      </c>
      <c r="BM11" s="29">
        <f t="shared" si="9"/>
        <v>0</v>
      </c>
      <c r="BN11" s="29">
        <f t="shared" si="9"/>
        <v>0</v>
      </c>
      <c r="BO11" s="29">
        <f t="shared" si="9"/>
        <v>0</v>
      </c>
      <c r="BP11" s="29">
        <f t="shared" si="9"/>
        <v>0</v>
      </c>
      <c r="BQ11" s="29">
        <f>SUM(BQ12:BQ13)</f>
        <v>0</v>
      </c>
      <c r="BR11" s="29">
        <f>SUM(BR12:BR13)</f>
        <v>0</v>
      </c>
      <c r="BS11" s="29">
        <f t="shared" si="9"/>
        <v>0</v>
      </c>
      <c r="BT11" s="29">
        <f t="shared" si="9"/>
        <v>0</v>
      </c>
      <c r="BU11" s="29">
        <f t="shared" si="9"/>
        <v>0</v>
      </c>
      <c r="BV11" s="29">
        <f t="shared" si="9"/>
        <v>1</v>
      </c>
      <c r="BW11" s="29">
        <f t="shared" si="9"/>
        <v>0</v>
      </c>
      <c r="BX11" s="29"/>
      <c r="BY11" s="29">
        <f t="shared" si="9"/>
        <v>0</v>
      </c>
      <c r="BZ11" s="29">
        <f>SUM(BZ12:BZ13)</f>
        <v>0</v>
      </c>
      <c r="CA11" s="29">
        <f>SUM(CA12:CA13)</f>
        <v>0</v>
      </c>
      <c r="CB11" s="29">
        <f>SUM(CB12:CB13)</f>
        <v>0</v>
      </c>
      <c r="CC11" s="29">
        <f>SUM(CC12:CC13)</f>
        <v>0</v>
      </c>
    </row>
    <row r="12" spans="1:81" ht="16.5" customHeight="1">
      <c r="A12" s="5" t="s">
        <v>90</v>
      </c>
      <c r="B12" s="3">
        <f t="shared" si="5"/>
        <v>20</v>
      </c>
      <c r="C12" s="2"/>
      <c r="D12" s="2"/>
      <c r="E12" s="3"/>
      <c r="F12" s="3"/>
      <c r="G12" s="2"/>
      <c r="H12" s="3">
        <f t="shared" si="0"/>
        <v>20</v>
      </c>
      <c r="I12" s="3"/>
      <c r="J12" s="3">
        <v>1</v>
      </c>
      <c r="K12" s="3"/>
      <c r="L12" s="3"/>
      <c r="M12" s="2"/>
      <c r="N12" s="2"/>
      <c r="O12" s="2"/>
      <c r="P12" s="2">
        <v>1</v>
      </c>
      <c r="Q12" s="2"/>
      <c r="R12" s="2"/>
      <c r="S12" s="2"/>
      <c r="T12" s="2"/>
      <c r="U12" s="2"/>
      <c r="V12" s="3"/>
      <c r="W12" s="2">
        <v>7</v>
      </c>
      <c r="X12" s="2"/>
      <c r="Y12" s="2"/>
      <c r="Z12" s="2"/>
      <c r="AA12" s="2"/>
      <c r="AB12" s="2"/>
      <c r="AC12" s="2"/>
      <c r="AD12" s="2"/>
      <c r="AE12" s="2"/>
      <c r="AF12" s="2"/>
      <c r="AG12" s="2">
        <v>8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>
        <v>3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ht="16.5" customHeight="1">
      <c r="A13" s="5" t="s">
        <v>174</v>
      </c>
      <c r="B13" s="3">
        <f t="shared" si="5"/>
        <v>8</v>
      </c>
      <c r="C13" s="2"/>
      <c r="D13" s="2"/>
      <c r="E13" s="3"/>
      <c r="F13" s="3"/>
      <c r="G13" s="2"/>
      <c r="H13" s="3">
        <f t="shared" si="0"/>
        <v>8</v>
      </c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  <c r="T13" s="2">
        <v>1</v>
      </c>
      <c r="U13" s="2"/>
      <c r="V13" s="3"/>
      <c r="W13" s="2">
        <v>2</v>
      </c>
      <c r="X13" s="2"/>
      <c r="Y13" s="2"/>
      <c r="Z13" s="2"/>
      <c r="AA13" s="2"/>
      <c r="AB13" s="2"/>
      <c r="AC13" s="2"/>
      <c r="AD13" s="2"/>
      <c r="AE13" s="2"/>
      <c r="AF13" s="2"/>
      <c r="AG13" s="2">
        <v>1</v>
      </c>
      <c r="AH13" s="2"/>
      <c r="AI13" s="2"/>
      <c r="AJ13" s="2"/>
      <c r="AK13" s="2"/>
      <c r="AL13" s="2">
        <v>1</v>
      </c>
      <c r="AM13" s="2"/>
      <c r="AN13" s="2"/>
      <c r="AO13" s="2"/>
      <c r="AP13" s="2"/>
      <c r="AQ13" s="2"/>
      <c r="AR13" s="2"/>
      <c r="AS13" s="2"/>
      <c r="AT13" s="2"/>
      <c r="AU13" s="2">
        <v>2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>
        <v>1</v>
      </c>
      <c r="BW13" s="2"/>
      <c r="BX13" s="2"/>
      <c r="BY13" s="2"/>
      <c r="BZ13" s="2"/>
      <c r="CA13" s="2"/>
      <c r="CB13" s="2"/>
      <c r="CC13" s="2"/>
    </row>
    <row r="14" spans="1:81" ht="16.5" customHeight="1">
      <c r="A14" s="93" t="s">
        <v>91</v>
      </c>
      <c r="B14" s="3">
        <f t="shared" si="5"/>
        <v>42</v>
      </c>
      <c r="C14" s="2"/>
      <c r="D14" s="2"/>
      <c r="E14" s="3"/>
      <c r="F14" s="3"/>
      <c r="G14" s="2"/>
      <c r="H14" s="3">
        <f t="shared" si="0"/>
        <v>42</v>
      </c>
      <c r="I14" s="3"/>
      <c r="J14" s="3"/>
      <c r="K14" s="3"/>
      <c r="L14" s="3"/>
      <c r="M14" s="2"/>
      <c r="N14" s="2">
        <v>1</v>
      </c>
      <c r="O14" s="2"/>
      <c r="P14" s="2"/>
      <c r="Q14" s="2"/>
      <c r="R14" s="2"/>
      <c r="S14" s="2"/>
      <c r="T14" s="2"/>
      <c r="U14" s="2"/>
      <c r="V14" s="3"/>
      <c r="W14" s="2">
        <v>5</v>
      </c>
      <c r="X14" s="2"/>
      <c r="Y14" s="2"/>
      <c r="Z14" s="2"/>
      <c r="AA14" s="2"/>
      <c r="AB14" s="2"/>
      <c r="AC14" s="2">
        <v>1</v>
      </c>
      <c r="AD14" s="2"/>
      <c r="AE14" s="2"/>
      <c r="AF14" s="2"/>
      <c r="AG14" s="2">
        <v>7</v>
      </c>
      <c r="AH14" s="2"/>
      <c r="AI14" s="2"/>
      <c r="AJ14" s="2"/>
      <c r="AK14" s="2"/>
      <c r="AL14" s="2"/>
      <c r="AM14" s="2"/>
      <c r="AN14" s="2"/>
      <c r="AO14" s="2">
        <v>1</v>
      </c>
      <c r="AP14" s="2">
        <v>1</v>
      </c>
      <c r="AQ14" s="2"/>
      <c r="AR14" s="2"/>
      <c r="AS14" s="2"/>
      <c r="AT14" s="2"/>
      <c r="AU14" s="2">
        <v>15</v>
      </c>
      <c r="AV14" s="2"/>
      <c r="AW14" s="2"/>
      <c r="AX14" s="2">
        <v>2</v>
      </c>
      <c r="AY14" s="2"/>
      <c r="AZ14" s="2"/>
      <c r="BA14" s="2"/>
      <c r="BB14" s="2">
        <v>2</v>
      </c>
      <c r="BC14" s="2"/>
      <c r="BD14" s="2"/>
      <c r="BE14" s="2"/>
      <c r="BF14" s="2"/>
      <c r="BG14" s="2"/>
      <c r="BH14" s="2"/>
      <c r="BI14" s="2">
        <v>1</v>
      </c>
      <c r="BJ14" s="2"/>
      <c r="BK14" s="2">
        <v>1</v>
      </c>
      <c r="BL14" s="2">
        <v>2</v>
      </c>
      <c r="BM14" s="2"/>
      <c r="BN14" s="2"/>
      <c r="BO14" s="2"/>
      <c r="BP14" s="2"/>
      <c r="BQ14" s="2"/>
      <c r="BR14" s="2"/>
      <c r="BS14" s="2"/>
      <c r="BT14" s="2"/>
      <c r="BU14" s="2">
        <v>1</v>
      </c>
      <c r="BV14" s="2">
        <v>1</v>
      </c>
      <c r="BW14" s="2"/>
      <c r="BX14" s="2"/>
      <c r="BY14" s="2">
        <v>1</v>
      </c>
      <c r="BZ14" s="2"/>
      <c r="CA14" s="2"/>
      <c r="CB14" s="2"/>
      <c r="CC14" s="2"/>
    </row>
    <row r="15" spans="1:81" s="25" customFormat="1" ht="16.5" customHeight="1">
      <c r="A15" s="28" t="s">
        <v>92</v>
      </c>
      <c r="B15" s="29">
        <f t="shared" si="5"/>
        <v>101</v>
      </c>
      <c r="C15" s="30">
        <f>SUM(C16,C23)</f>
        <v>0</v>
      </c>
      <c r="D15" s="30">
        <f>SUM(D16,D23)</f>
        <v>0</v>
      </c>
      <c r="E15" s="30">
        <f>SUM(E16,E23)</f>
        <v>0</v>
      </c>
      <c r="F15" s="30">
        <f>SUM(F16,F23)</f>
        <v>0</v>
      </c>
      <c r="G15" s="30">
        <f>SUM(G16,G23)</f>
        <v>0</v>
      </c>
      <c r="H15" s="29">
        <f t="shared" si="0"/>
        <v>101</v>
      </c>
      <c r="I15" s="30">
        <f>SUM(I16,I23)</f>
        <v>1</v>
      </c>
      <c r="J15" s="30">
        <f t="shared" ref="J15:CB15" si="12">SUM(J16,J23)</f>
        <v>2</v>
      </c>
      <c r="K15" s="30">
        <f t="shared" si="12"/>
        <v>0</v>
      </c>
      <c r="L15" s="30">
        <f t="shared" si="12"/>
        <v>0</v>
      </c>
      <c r="M15" s="30">
        <f t="shared" si="12"/>
        <v>0</v>
      </c>
      <c r="N15" s="30">
        <f t="shared" si="12"/>
        <v>1</v>
      </c>
      <c r="O15" s="30">
        <f t="shared" si="12"/>
        <v>0</v>
      </c>
      <c r="P15" s="30">
        <f t="shared" si="12"/>
        <v>5</v>
      </c>
      <c r="Q15" s="30">
        <f t="shared" si="12"/>
        <v>1</v>
      </c>
      <c r="R15" s="30">
        <f t="shared" si="12"/>
        <v>0</v>
      </c>
      <c r="S15" s="30">
        <f>SUM(S16,S23)</f>
        <v>1</v>
      </c>
      <c r="T15" s="30">
        <f t="shared" si="12"/>
        <v>3</v>
      </c>
      <c r="U15" s="30">
        <f t="shared" si="12"/>
        <v>0</v>
      </c>
      <c r="V15" s="30">
        <f t="shared" si="12"/>
        <v>2</v>
      </c>
      <c r="W15" s="30">
        <f>SUM(W16,W23)</f>
        <v>28</v>
      </c>
      <c r="X15" s="30">
        <f t="shared" si="12"/>
        <v>0</v>
      </c>
      <c r="Y15" s="30">
        <f t="shared" si="12"/>
        <v>4</v>
      </c>
      <c r="Z15" s="30">
        <f t="shared" si="12"/>
        <v>0</v>
      </c>
      <c r="AA15" s="30">
        <f>SUM(AA16,AA23)</f>
        <v>3</v>
      </c>
      <c r="AB15" s="30">
        <f t="shared" si="12"/>
        <v>0</v>
      </c>
      <c r="AC15" s="30">
        <f t="shared" si="12"/>
        <v>0</v>
      </c>
      <c r="AD15" s="30">
        <f>SUM(AD16,AD23)</f>
        <v>0</v>
      </c>
      <c r="AE15" s="30">
        <f t="shared" si="12"/>
        <v>2</v>
      </c>
      <c r="AF15" s="30">
        <f t="shared" ref="AF15" si="13">SUM(AF16,AF23)</f>
        <v>0</v>
      </c>
      <c r="AG15" s="30">
        <f>SUM(AG16,AG23)</f>
        <v>11</v>
      </c>
      <c r="AH15" s="30">
        <f>SUM(AH16,AH23)</f>
        <v>0</v>
      </c>
      <c r="AI15" s="30">
        <f t="shared" si="12"/>
        <v>0</v>
      </c>
      <c r="AJ15" s="30">
        <f>SUM(AJ16,AJ23)</f>
        <v>1</v>
      </c>
      <c r="AK15" s="30">
        <f>SUM(AK16,AK23)</f>
        <v>0</v>
      </c>
      <c r="AL15" s="30">
        <f>SUM(AL16,AL23)</f>
        <v>8</v>
      </c>
      <c r="AM15" s="30">
        <f>SUM(AM16,AM23)</f>
        <v>0</v>
      </c>
      <c r="AN15" s="30">
        <f t="shared" si="12"/>
        <v>0</v>
      </c>
      <c r="AO15" s="30">
        <f t="shared" si="12"/>
        <v>0</v>
      </c>
      <c r="AP15" s="30">
        <f t="shared" si="12"/>
        <v>0</v>
      </c>
      <c r="AQ15" s="30">
        <f t="shared" si="12"/>
        <v>0</v>
      </c>
      <c r="AR15" s="30">
        <f>SUM(AR16,AR23)</f>
        <v>0</v>
      </c>
      <c r="AS15" s="30">
        <f t="shared" si="12"/>
        <v>0</v>
      </c>
      <c r="AT15" s="30">
        <f>SUM(AT16,AT23)</f>
        <v>0</v>
      </c>
      <c r="AU15" s="30">
        <f>SUM(AU16,AU23)</f>
        <v>15</v>
      </c>
      <c r="AV15" s="30">
        <f>SUM(AV16,AV23)</f>
        <v>0</v>
      </c>
      <c r="AW15" s="30">
        <f t="shared" si="12"/>
        <v>0</v>
      </c>
      <c r="AX15" s="30">
        <f t="shared" si="12"/>
        <v>3</v>
      </c>
      <c r="AY15" s="30">
        <f t="shared" si="12"/>
        <v>0</v>
      </c>
      <c r="AZ15" s="30">
        <f>SUM(AZ16,AZ23)</f>
        <v>2</v>
      </c>
      <c r="BA15" s="30">
        <f t="shared" si="12"/>
        <v>0</v>
      </c>
      <c r="BB15" s="30">
        <f t="shared" si="12"/>
        <v>0</v>
      </c>
      <c r="BC15" s="30">
        <f t="shared" si="12"/>
        <v>0</v>
      </c>
      <c r="BD15" s="30"/>
      <c r="BE15" s="30">
        <f>SUM(BE16,BE23)</f>
        <v>0</v>
      </c>
      <c r="BF15" s="30">
        <f t="shared" si="12"/>
        <v>0</v>
      </c>
      <c r="BG15" s="30">
        <f t="shared" ref="BG15:BL15" si="14">SUM(BG16,BG23)</f>
        <v>0</v>
      </c>
      <c r="BH15" s="30">
        <f t="shared" si="14"/>
        <v>0</v>
      </c>
      <c r="BI15" s="30">
        <f t="shared" si="14"/>
        <v>2</v>
      </c>
      <c r="BJ15" s="30">
        <f t="shared" si="14"/>
        <v>2</v>
      </c>
      <c r="BK15" s="30">
        <f t="shared" si="14"/>
        <v>0</v>
      </c>
      <c r="BL15" s="30">
        <f t="shared" si="14"/>
        <v>0</v>
      </c>
      <c r="BM15" s="30">
        <f t="shared" si="12"/>
        <v>0</v>
      </c>
      <c r="BN15" s="30">
        <f t="shared" si="12"/>
        <v>0</v>
      </c>
      <c r="BO15" s="30">
        <f t="shared" si="12"/>
        <v>0</v>
      </c>
      <c r="BP15" s="30">
        <f t="shared" si="12"/>
        <v>0</v>
      </c>
      <c r="BQ15" s="30">
        <f>SUM(BQ16,BQ23)</f>
        <v>0</v>
      </c>
      <c r="BR15" s="30">
        <f>SUM(BR16,BR23)</f>
        <v>0</v>
      </c>
      <c r="BS15" s="30">
        <f t="shared" si="12"/>
        <v>0</v>
      </c>
      <c r="BT15" s="30">
        <f t="shared" si="12"/>
        <v>0</v>
      </c>
      <c r="BU15" s="30">
        <f t="shared" si="12"/>
        <v>0</v>
      </c>
      <c r="BV15" s="30">
        <f t="shared" si="12"/>
        <v>1</v>
      </c>
      <c r="BW15" s="30">
        <f t="shared" si="12"/>
        <v>0</v>
      </c>
      <c r="BX15" s="30"/>
      <c r="BY15" s="30">
        <f t="shared" si="12"/>
        <v>0</v>
      </c>
      <c r="BZ15" s="30">
        <f t="shared" si="12"/>
        <v>1</v>
      </c>
      <c r="CA15" s="30">
        <f t="shared" si="12"/>
        <v>0</v>
      </c>
      <c r="CB15" s="30">
        <f t="shared" si="12"/>
        <v>1</v>
      </c>
      <c r="CC15" s="30">
        <f t="shared" ref="CC15" si="15">SUM(CC16,CC23)</f>
        <v>1</v>
      </c>
    </row>
    <row r="16" spans="1:81" s="25" customFormat="1" ht="16.5" customHeight="1">
      <c r="A16" s="31" t="s">
        <v>158</v>
      </c>
      <c r="B16" s="32">
        <f t="shared" si="5"/>
        <v>72</v>
      </c>
      <c r="C16" s="33">
        <f>SUM(C17:C22)</f>
        <v>0</v>
      </c>
      <c r="D16" s="33">
        <f>SUM(D17:D22)</f>
        <v>0</v>
      </c>
      <c r="E16" s="33">
        <f>SUM(E17:E22)</f>
        <v>0</v>
      </c>
      <c r="F16" s="33">
        <f>SUM(F17:F22)</f>
        <v>0</v>
      </c>
      <c r="G16" s="33">
        <f>SUM(G17:G22)</f>
        <v>0</v>
      </c>
      <c r="H16" s="32">
        <f t="shared" si="0"/>
        <v>72</v>
      </c>
      <c r="I16" s="33">
        <f>SUM(I17:I22)</f>
        <v>1</v>
      </c>
      <c r="J16" s="33">
        <f t="shared" ref="J16:CB16" si="16">SUM(J17:J22)</f>
        <v>1</v>
      </c>
      <c r="K16" s="33">
        <f t="shared" si="16"/>
        <v>0</v>
      </c>
      <c r="L16" s="33">
        <f t="shared" si="16"/>
        <v>0</v>
      </c>
      <c r="M16" s="33">
        <f t="shared" si="16"/>
        <v>0</v>
      </c>
      <c r="N16" s="33">
        <f t="shared" si="16"/>
        <v>1</v>
      </c>
      <c r="O16" s="33">
        <f t="shared" si="16"/>
        <v>0</v>
      </c>
      <c r="P16" s="33">
        <f t="shared" si="16"/>
        <v>3</v>
      </c>
      <c r="Q16" s="33">
        <f t="shared" si="16"/>
        <v>1</v>
      </c>
      <c r="R16" s="33">
        <f t="shared" si="16"/>
        <v>0</v>
      </c>
      <c r="S16" s="33">
        <f>SUM(S17:S22)</f>
        <v>1</v>
      </c>
      <c r="T16" s="33">
        <f t="shared" si="16"/>
        <v>2</v>
      </c>
      <c r="U16" s="33">
        <f t="shared" si="16"/>
        <v>0</v>
      </c>
      <c r="V16" s="33">
        <f t="shared" si="16"/>
        <v>0</v>
      </c>
      <c r="W16" s="33">
        <f>SUM(W17:W22)</f>
        <v>18</v>
      </c>
      <c r="X16" s="33">
        <f t="shared" si="16"/>
        <v>0</v>
      </c>
      <c r="Y16" s="33">
        <f t="shared" si="16"/>
        <v>2</v>
      </c>
      <c r="Z16" s="33">
        <f t="shared" si="16"/>
        <v>0</v>
      </c>
      <c r="AA16" s="33">
        <f>SUM(AA17:AA22)</f>
        <v>3</v>
      </c>
      <c r="AB16" s="33">
        <f t="shared" si="16"/>
        <v>0</v>
      </c>
      <c r="AC16" s="33">
        <f t="shared" si="16"/>
        <v>0</v>
      </c>
      <c r="AD16" s="33">
        <f>SUM(AD17:AD22)</f>
        <v>0</v>
      </c>
      <c r="AE16" s="33">
        <f t="shared" si="16"/>
        <v>1</v>
      </c>
      <c r="AF16" s="33">
        <f t="shared" ref="AF16" si="17">SUM(AF17:AF22)</f>
        <v>0</v>
      </c>
      <c r="AG16" s="33">
        <f>SUM(AG17:AG22)</f>
        <v>7</v>
      </c>
      <c r="AH16" s="33">
        <f>SUM(AH17:AH22)</f>
        <v>0</v>
      </c>
      <c r="AI16" s="33">
        <f t="shared" si="16"/>
        <v>0</v>
      </c>
      <c r="AJ16" s="33">
        <f>SUM(AJ17:AJ22)</f>
        <v>1</v>
      </c>
      <c r="AK16" s="33">
        <f>SUM(AK17:AK22)</f>
        <v>0</v>
      </c>
      <c r="AL16" s="33">
        <f>SUM(AL17:AL22)</f>
        <v>8</v>
      </c>
      <c r="AM16" s="33">
        <f>SUM(AM17:AM22)</f>
        <v>0</v>
      </c>
      <c r="AN16" s="33">
        <f t="shared" si="16"/>
        <v>0</v>
      </c>
      <c r="AO16" s="33">
        <f t="shared" si="16"/>
        <v>0</v>
      </c>
      <c r="AP16" s="33">
        <f t="shared" si="16"/>
        <v>0</v>
      </c>
      <c r="AQ16" s="33">
        <f t="shared" si="16"/>
        <v>0</v>
      </c>
      <c r="AR16" s="33">
        <f>SUM(AR17:AR22)</f>
        <v>0</v>
      </c>
      <c r="AS16" s="33">
        <f t="shared" si="16"/>
        <v>0</v>
      </c>
      <c r="AT16" s="33">
        <f>SUM(AT17:AT22)</f>
        <v>0</v>
      </c>
      <c r="AU16" s="33">
        <f>SUM(AU17:AU22)</f>
        <v>10</v>
      </c>
      <c r="AV16" s="33">
        <f>SUM(AV17:AV22)</f>
        <v>0</v>
      </c>
      <c r="AW16" s="33">
        <f t="shared" si="16"/>
        <v>0</v>
      </c>
      <c r="AX16" s="33">
        <f t="shared" si="16"/>
        <v>2</v>
      </c>
      <c r="AY16" s="33">
        <f t="shared" si="16"/>
        <v>0</v>
      </c>
      <c r="AZ16" s="33">
        <f>SUM(AZ17:AZ22)</f>
        <v>2</v>
      </c>
      <c r="BA16" s="33">
        <f t="shared" si="16"/>
        <v>0</v>
      </c>
      <c r="BB16" s="33">
        <f t="shared" si="16"/>
        <v>0</v>
      </c>
      <c r="BC16" s="33">
        <f t="shared" si="16"/>
        <v>0</v>
      </c>
      <c r="BD16" s="33"/>
      <c r="BE16" s="33">
        <f>SUM(BE17:BE22)</f>
        <v>0</v>
      </c>
      <c r="BF16" s="33">
        <f t="shared" si="16"/>
        <v>0</v>
      </c>
      <c r="BG16" s="33">
        <f t="shared" ref="BG16:BL16" si="18">SUM(BG17:BG22)</f>
        <v>0</v>
      </c>
      <c r="BH16" s="33">
        <f t="shared" si="18"/>
        <v>0</v>
      </c>
      <c r="BI16" s="33">
        <f t="shared" si="18"/>
        <v>2</v>
      </c>
      <c r="BJ16" s="33">
        <f t="shared" si="18"/>
        <v>2</v>
      </c>
      <c r="BK16" s="33">
        <f t="shared" si="18"/>
        <v>0</v>
      </c>
      <c r="BL16" s="33">
        <f t="shared" si="18"/>
        <v>0</v>
      </c>
      <c r="BM16" s="33">
        <f t="shared" si="16"/>
        <v>0</v>
      </c>
      <c r="BN16" s="33">
        <f t="shared" si="16"/>
        <v>0</v>
      </c>
      <c r="BO16" s="33">
        <f t="shared" si="16"/>
        <v>0</v>
      </c>
      <c r="BP16" s="33">
        <f t="shared" si="16"/>
        <v>0</v>
      </c>
      <c r="BQ16" s="33">
        <f>SUM(BQ17:BQ22)</f>
        <v>0</v>
      </c>
      <c r="BR16" s="33">
        <f>SUM(BR17:BR22)</f>
        <v>0</v>
      </c>
      <c r="BS16" s="33">
        <f t="shared" si="16"/>
        <v>0</v>
      </c>
      <c r="BT16" s="33">
        <f t="shared" si="16"/>
        <v>0</v>
      </c>
      <c r="BU16" s="33">
        <f t="shared" si="16"/>
        <v>0</v>
      </c>
      <c r="BV16" s="33">
        <f t="shared" si="16"/>
        <v>1</v>
      </c>
      <c r="BW16" s="33">
        <f t="shared" si="16"/>
        <v>0</v>
      </c>
      <c r="BX16" s="33"/>
      <c r="BY16" s="33">
        <f t="shared" si="16"/>
        <v>0</v>
      </c>
      <c r="BZ16" s="33">
        <f t="shared" si="16"/>
        <v>1</v>
      </c>
      <c r="CA16" s="33">
        <f t="shared" si="16"/>
        <v>0</v>
      </c>
      <c r="CB16" s="33">
        <f t="shared" si="16"/>
        <v>1</v>
      </c>
      <c r="CC16" s="33">
        <f t="shared" ref="CC16" si="19">SUM(CC17:CC22)</f>
        <v>1</v>
      </c>
    </row>
    <row r="17" spans="1:81" ht="16.5" customHeight="1">
      <c r="A17" s="5" t="s">
        <v>93</v>
      </c>
      <c r="B17" s="3">
        <f t="shared" si="5"/>
        <v>18</v>
      </c>
      <c r="C17" s="2"/>
      <c r="D17" s="2"/>
      <c r="E17" s="3"/>
      <c r="F17" s="3"/>
      <c r="G17" s="2"/>
      <c r="H17" s="3">
        <f t="shared" si="0"/>
        <v>18</v>
      </c>
      <c r="I17" s="3">
        <v>1</v>
      </c>
      <c r="J17" s="3">
        <v>1</v>
      </c>
      <c r="K17" s="3"/>
      <c r="L17" s="3"/>
      <c r="M17" s="2"/>
      <c r="N17" s="2">
        <v>1</v>
      </c>
      <c r="O17" s="2"/>
      <c r="P17" s="2"/>
      <c r="Q17" s="2"/>
      <c r="R17" s="2"/>
      <c r="S17" s="2"/>
      <c r="T17" s="2">
        <v>1</v>
      </c>
      <c r="U17" s="2"/>
      <c r="V17" s="3"/>
      <c r="W17" s="2">
        <v>5</v>
      </c>
      <c r="X17" s="2"/>
      <c r="Y17" s="2"/>
      <c r="Z17" s="2"/>
      <c r="AA17" s="2"/>
      <c r="AB17" s="2"/>
      <c r="AC17" s="2"/>
      <c r="AD17" s="2"/>
      <c r="AE17" s="2"/>
      <c r="AF17" s="2"/>
      <c r="AG17" s="2">
        <v>4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>
        <v>3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>
        <v>1</v>
      </c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>
        <v>1</v>
      </c>
      <c r="BW17" s="2"/>
      <c r="BX17" s="2"/>
      <c r="BY17" s="2"/>
      <c r="BZ17" s="2"/>
      <c r="CA17" s="2"/>
      <c r="CB17" s="2"/>
      <c r="CC17" s="2"/>
    </row>
    <row r="18" spans="1:81" ht="16.5" customHeight="1">
      <c r="A18" s="5" t="s">
        <v>189</v>
      </c>
      <c r="B18" s="3">
        <f t="shared" si="5"/>
        <v>12</v>
      </c>
      <c r="C18" s="2"/>
      <c r="D18" s="2"/>
      <c r="E18" s="3"/>
      <c r="F18" s="3"/>
      <c r="G18" s="2"/>
      <c r="H18" s="3">
        <f t="shared" si="0"/>
        <v>12</v>
      </c>
      <c r="I18" s="3"/>
      <c r="J18" s="3"/>
      <c r="K18" s="3"/>
      <c r="L18" s="3"/>
      <c r="M18" s="2"/>
      <c r="N18" s="2"/>
      <c r="O18" s="2"/>
      <c r="P18" s="2">
        <v>1</v>
      </c>
      <c r="Q18" s="2"/>
      <c r="R18" s="2"/>
      <c r="S18" s="2"/>
      <c r="T18" s="2">
        <v>1</v>
      </c>
      <c r="U18" s="2"/>
      <c r="V18" s="3"/>
      <c r="W18" s="2">
        <v>4</v>
      </c>
      <c r="X18" s="2"/>
      <c r="Y18" s="2"/>
      <c r="Z18" s="2"/>
      <c r="AA18" s="2">
        <v>0</v>
      </c>
      <c r="AB18" s="2"/>
      <c r="AC18" s="2"/>
      <c r="AD18" s="2"/>
      <c r="AE18" s="2"/>
      <c r="AF18" s="2"/>
      <c r="AG18" s="2">
        <v>2</v>
      </c>
      <c r="AH18" s="2"/>
      <c r="AI18" s="2"/>
      <c r="AJ18" s="2"/>
      <c r="AK18" s="2"/>
      <c r="AL18" s="2">
        <v>2</v>
      </c>
      <c r="AM18" s="2"/>
      <c r="AN18" s="2"/>
      <c r="AO18" s="2"/>
      <c r="AP18" s="2"/>
      <c r="AQ18" s="2"/>
      <c r="AR18" s="2"/>
      <c r="AS18" s="2"/>
      <c r="AT18" s="2"/>
      <c r="AU18" s="2">
        <v>2</v>
      </c>
      <c r="AV18" s="2"/>
      <c r="AW18" s="2"/>
      <c r="AX18" s="2">
        <v>0</v>
      </c>
      <c r="AY18" s="2"/>
      <c r="AZ18" s="2">
        <v>0</v>
      </c>
      <c r="BA18" s="2"/>
      <c r="BB18" s="2"/>
      <c r="BC18" s="2"/>
      <c r="BD18" s="2"/>
      <c r="BE18" s="2"/>
      <c r="BF18" s="2"/>
      <c r="BG18" s="2"/>
      <c r="BH18" s="2"/>
      <c r="BI18" s="2"/>
      <c r="BJ18" s="2">
        <v>0</v>
      </c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ht="16.5" customHeight="1">
      <c r="A19" s="5" t="s">
        <v>94</v>
      </c>
      <c r="B19" s="3">
        <f t="shared" si="5"/>
        <v>8</v>
      </c>
      <c r="C19" s="2"/>
      <c r="D19" s="2"/>
      <c r="E19" s="3"/>
      <c r="F19" s="3"/>
      <c r="G19" s="2"/>
      <c r="H19" s="3">
        <f t="shared" si="0"/>
        <v>8</v>
      </c>
      <c r="I19" s="3"/>
      <c r="J19" s="3"/>
      <c r="K19" s="3"/>
      <c r="L19" s="3"/>
      <c r="M19" s="2"/>
      <c r="N19" s="2"/>
      <c r="O19" s="2"/>
      <c r="P19" s="2">
        <v>1</v>
      </c>
      <c r="Q19" s="2"/>
      <c r="R19" s="2"/>
      <c r="S19" s="2"/>
      <c r="T19" s="2"/>
      <c r="U19" s="2"/>
      <c r="V19" s="3"/>
      <c r="W19" s="2">
        <v>3</v>
      </c>
      <c r="X19" s="2"/>
      <c r="Y19" s="2"/>
      <c r="Z19" s="2"/>
      <c r="AA19" s="2"/>
      <c r="AB19" s="2"/>
      <c r="AC19" s="2"/>
      <c r="AD19" s="2"/>
      <c r="AE19" s="2"/>
      <c r="AF19" s="2"/>
      <c r="AG19" s="2">
        <v>1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>
        <v>2</v>
      </c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>
        <v>1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ht="16.5" customHeight="1">
      <c r="A20" s="5" t="s">
        <v>305</v>
      </c>
      <c r="B20" s="3">
        <f t="shared" si="5"/>
        <v>8</v>
      </c>
      <c r="C20" s="2"/>
      <c r="D20" s="2"/>
      <c r="E20" s="3"/>
      <c r="F20" s="3"/>
      <c r="G20" s="2"/>
      <c r="H20" s="3">
        <f t="shared" si="0"/>
        <v>8</v>
      </c>
      <c r="I20" s="3"/>
      <c r="J20" s="3"/>
      <c r="K20" s="3"/>
      <c r="L20" s="3"/>
      <c r="M20" s="2"/>
      <c r="N20" s="2"/>
      <c r="O20" s="2"/>
      <c r="P20" s="2">
        <v>1</v>
      </c>
      <c r="Q20" s="2"/>
      <c r="R20" s="2"/>
      <c r="S20" s="2"/>
      <c r="T20" s="2"/>
      <c r="U20" s="2"/>
      <c r="V20" s="3"/>
      <c r="W20" s="2">
        <v>3</v>
      </c>
      <c r="X20" s="2"/>
      <c r="Y20" s="2"/>
      <c r="Z20" s="2"/>
      <c r="AA20" s="2"/>
      <c r="AB20" s="2"/>
      <c r="AC20" s="2"/>
      <c r="AD20" s="2"/>
      <c r="AE20" s="2">
        <v>1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>
        <v>2</v>
      </c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>
        <v>1</v>
      </c>
      <c r="CC20" s="2"/>
    </row>
    <row r="21" spans="1:81" ht="16.5" customHeight="1">
      <c r="A21" s="5" t="s">
        <v>95</v>
      </c>
      <c r="B21" s="3">
        <f t="shared" si="5"/>
        <v>4</v>
      </c>
      <c r="C21" s="2"/>
      <c r="D21" s="2"/>
      <c r="E21" s="3"/>
      <c r="F21" s="3"/>
      <c r="G21" s="2"/>
      <c r="H21" s="3">
        <f t="shared" si="0"/>
        <v>4</v>
      </c>
      <c r="I21" s="3"/>
      <c r="J21" s="3"/>
      <c r="K21" s="3"/>
      <c r="L21" s="3"/>
      <c r="M21" s="2"/>
      <c r="N21" s="2"/>
      <c r="O21" s="2"/>
      <c r="P21" s="2"/>
      <c r="Q21" s="2">
        <v>1</v>
      </c>
      <c r="R21" s="2"/>
      <c r="S21" s="2"/>
      <c r="T21" s="2"/>
      <c r="U21" s="2"/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1</v>
      </c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>
        <v>1</v>
      </c>
      <c r="CA21" s="2"/>
      <c r="CB21" s="2"/>
      <c r="CC21" s="2">
        <v>1</v>
      </c>
    </row>
    <row r="22" spans="1:81" ht="16.5" customHeight="1">
      <c r="A22" s="5" t="s">
        <v>122</v>
      </c>
      <c r="B22" s="3">
        <f t="shared" si="5"/>
        <v>22</v>
      </c>
      <c r="C22" s="2"/>
      <c r="D22" s="2"/>
      <c r="E22" s="3"/>
      <c r="F22" s="3"/>
      <c r="G22" s="2"/>
      <c r="H22" s="3">
        <f t="shared" si="0"/>
        <v>22</v>
      </c>
      <c r="I22" s="3"/>
      <c r="J22" s="3"/>
      <c r="K22" s="3"/>
      <c r="L22" s="3"/>
      <c r="M22" s="2"/>
      <c r="N22" s="2"/>
      <c r="O22" s="2"/>
      <c r="P22" s="2"/>
      <c r="Q22" s="2"/>
      <c r="R22" s="2"/>
      <c r="S22" s="2">
        <v>1</v>
      </c>
      <c r="T22" s="2"/>
      <c r="U22" s="2"/>
      <c r="V22" s="3" t="s">
        <v>88</v>
      </c>
      <c r="W22" s="2">
        <v>3</v>
      </c>
      <c r="X22" s="2"/>
      <c r="Y22" s="2">
        <v>2</v>
      </c>
      <c r="Z22" s="2"/>
      <c r="AA22" s="2">
        <v>3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6</v>
      </c>
      <c r="AM22" s="2"/>
      <c r="AN22" s="2"/>
      <c r="AO22" s="2"/>
      <c r="AP22" s="2"/>
      <c r="AQ22" s="2"/>
      <c r="AR22" s="2"/>
      <c r="AS22" s="2"/>
      <c r="AT22" s="2"/>
      <c r="AU22" s="2">
        <v>1</v>
      </c>
      <c r="AV22" s="2"/>
      <c r="AW22" s="2"/>
      <c r="AX22" s="2">
        <v>2</v>
      </c>
      <c r="AY22" s="2"/>
      <c r="AZ22" s="2">
        <v>2</v>
      </c>
      <c r="BA22" s="2"/>
      <c r="BB22" s="2"/>
      <c r="BC22" s="2"/>
      <c r="BD22" s="2"/>
      <c r="BE22" s="2"/>
      <c r="BF22" s="2"/>
      <c r="BG22" s="2"/>
      <c r="BH22" s="2"/>
      <c r="BI22" s="2"/>
      <c r="BJ22" s="2">
        <v>2</v>
      </c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25" customFormat="1" ht="16.5" customHeight="1">
      <c r="A23" s="31" t="s">
        <v>159</v>
      </c>
      <c r="B23" s="32">
        <f>SUM(C23:H23)</f>
        <v>29</v>
      </c>
      <c r="C23" s="33">
        <f>SUM(C24:C26)</f>
        <v>0</v>
      </c>
      <c r="D23" s="33">
        <f>SUM(D24:D26)</f>
        <v>0</v>
      </c>
      <c r="E23" s="33">
        <f>SUM(E24:E26)</f>
        <v>0</v>
      </c>
      <c r="F23" s="33">
        <f>SUM(F24:F26)</f>
        <v>0</v>
      </c>
      <c r="G23" s="33">
        <f>SUM(G24:G26)</f>
        <v>0</v>
      </c>
      <c r="H23" s="32">
        <f t="shared" si="0"/>
        <v>29</v>
      </c>
      <c r="I23" s="33">
        <f>SUM(I24:I26)</f>
        <v>0</v>
      </c>
      <c r="J23" s="33">
        <f t="shared" ref="J23:CA23" si="20">SUM(J24:J26)</f>
        <v>1</v>
      </c>
      <c r="K23" s="33">
        <f t="shared" si="20"/>
        <v>0</v>
      </c>
      <c r="L23" s="33">
        <f t="shared" si="20"/>
        <v>0</v>
      </c>
      <c r="M23" s="33">
        <f t="shared" si="20"/>
        <v>0</v>
      </c>
      <c r="N23" s="33">
        <f t="shared" si="20"/>
        <v>0</v>
      </c>
      <c r="O23" s="33">
        <f t="shared" si="20"/>
        <v>0</v>
      </c>
      <c r="P23" s="33">
        <f t="shared" si="20"/>
        <v>2</v>
      </c>
      <c r="Q23" s="33">
        <f t="shared" si="20"/>
        <v>0</v>
      </c>
      <c r="R23" s="33">
        <f t="shared" si="20"/>
        <v>0</v>
      </c>
      <c r="S23" s="33">
        <f>SUM(S24:S26)</f>
        <v>0</v>
      </c>
      <c r="T23" s="33">
        <f t="shared" si="20"/>
        <v>1</v>
      </c>
      <c r="U23" s="33">
        <f t="shared" si="20"/>
        <v>0</v>
      </c>
      <c r="V23" s="33">
        <f t="shared" si="20"/>
        <v>2</v>
      </c>
      <c r="W23" s="33">
        <f>SUM(W24:W26)</f>
        <v>10</v>
      </c>
      <c r="X23" s="33">
        <f t="shared" si="20"/>
        <v>0</v>
      </c>
      <c r="Y23" s="33">
        <f t="shared" si="20"/>
        <v>2</v>
      </c>
      <c r="Z23" s="33">
        <f t="shared" si="20"/>
        <v>0</v>
      </c>
      <c r="AA23" s="33">
        <f>SUM(AA24:AA26)</f>
        <v>0</v>
      </c>
      <c r="AB23" s="33">
        <f t="shared" si="20"/>
        <v>0</v>
      </c>
      <c r="AC23" s="33">
        <f t="shared" si="20"/>
        <v>0</v>
      </c>
      <c r="AD23" s="33">
        <f>SUM(AD24:AD26)</f>
        <v>0</v>
      </c>
      <c r="AE23" s="33">
        <f t="shared" si="20"/>
        <v>1</v>
      </c>
      <c r="AF23" s="33">
        <f t="shared" ref="AF23" si="21">SUM(AF24:AF26)</f>
        <v>0</v>
      </c>
      <c r="AG23" s="33">
        <f>SUM(AG24:AG26)</f>
        <v>4</v>
      </c>
      <c r="AH23" s="33">
        <f>SUM(AH24:AH26)</f>
        <v>0</v>
      </c>
      <c r="AI23" s="33">
        <f t="shared" si="20"/>
        <v>0</v>
      </c>
      <c r="AJ23" s="33">
        <f>SUM(AJ24:AJ26)</f>
        <v>0</v>
      </c>
      <c r="AK23" s="33">
        <f>SUM(AK24:AK26)</f>
        <v>0</v>
      </c>
      <c r="AL23" s="33">
        <f>SUM(AL24:AL26)</f>
        <v>0</v>
      </c>
      <c r="AM23" s="33">
        <f>SUM(AM24:AM26)</f>
        <v>0</v>
      </c>
      <c r="AN23" s="33">
        <f t="shared" si="20"/>
        <v>0</v>
      </c>
      <c r="AO23" s="33">
        <f t="shared" si="20"/>
        <v>0</v>
      </c>
      <c r="AP23" s="33">
        <f t="shared" si="20"/>
        <v>0</v>
      </c>
      <c r="AQ23" s="33">
        <f t="shared" si="20"/>
        <v>0</v>
      </c>
      <c r="AR23" s="33">
        <f>SUM(AR24:AR26)</f>
        <v>0</v>
      </c>
      <c r="AS23" s="33">
        <f t="shared" si="20"/>
        <v>0</v>
      </c>
      <c r="AT23" s="33">
        <f>SUM(AT24:AT26)</f>
        <v>0</v>
      </c>
      <c r="AU23" s="33">
        <f>SUM(AU24:AU26)</f>
        <v>5</v>
      </c>
      <c r="AV23" s="33">
        <f>SUM(AV24:AV26)</f>
        <v>0</v>
      </c>
      <c r="AW23" s="33">
        <f t="shared" si="20"/>
        <v>0</v>
      </c>
      <c r="AX23" s="33">
        <f t="shared" si="20"/>
        <v>1</v>
      </c>
      <c r="AY23" s="33">
        <f t="shared" si="20"/>
        <v>0</v>
      </c>
      <c r="AZ23" s="33">
        <f>SUM(AZ24:AZ26)</f>
        <v>0</v>
      </c>
      <c r="BA23" s="33">
        <f t="shared" si="20"/>
        <v>0</v>
      </c>
      <c r="BB23" s="33">
        <f t="shared" si="20"/>
        <v>0</v>
      </c>
      <c r="BC23" s="33">
        <f t="shared" si="20"/>
        <v>0</v>
      </c>
      <c r="BD23" s="33"/>
      <c r="BE23" s="33">
        <f>SUM(BE24:BE26)</f>
        <v>0</v>
      </c>
      <c r="BF23" s="33">
        <f t="shared" si="20"/>
        <v>0</v>
      </c>
      <c r="BG23" s="33">
        <f t="shared" ref="BG23:BL23" si="22">SUM(BG24:BG26)</f>
        <v>0</v>
      </c>
      <c r="BH23" s="33">
        <f t="shared" si="22"/>
        <v>0</v>
      </c>
      <c r="BI23" s="33">
        <f t="shared" si="22"/>
        <v>0</v>
      </c>
      <c r="BJ23" s="33">
        <f t="shared" si="22"/>
        <v>0</v>
      </c>
      <c r="BK23" s="33">
        <f t="shared" si="22"/>
        <v>0</v>
      </c>
      <c r="BL23" s="33">
        <f t="shared" si="22"/>
        <v>0</v>
      </c>
      <c r="BM23" s="33">
        <f t="shared" si="20"/>
        <v>0</v>
      </c>
      <c r="BN23" s="33">
        <f t="shared" si="20"/>
        <v>0</v>
      </c>
      <c r="BO23" s="33">
        <f t="shared" si="20"/>
        <v>0</v>
      </c>
      <c r="BP23" s="33">
        <f t="shared" si="20"/>
        <v>0</v>
      </c>
      <c r="BQ23" s="33">
        <f>SUM(BQ24:BQ26)</f>
        <v>0</v>
      </c>
      <c r="BR23" s="33">
        <f>SUM(BR24:BR26)</f>
        <v>0</v>
      </c>
      <c r="BS23" s="33">
        <f t="shared" si="20"/>
        <v>0</v>
      </c>
      <c r="BT23" s="33">
        <f t="shared" si="20"/>
        <v>0</v>
      </c>
      <c r="BU23" s="33">
        <f t="shared" si="20"/>
        <v>0</v>
      </c>
      <c r="BV23" s="33">
        <f t="shared" si="20"/>
        <v>0</v>
      </c>
      <c r="BW23" s="33">
        <f t="shared" si="20"/>
        <v>0</v>
      </c>
      <c r="BX23" s="33"/>
      <c r="BY23" s="33">
        <f t="shared" si="20"/>
        <v>0</v>
      </c>
      <c r="BZ23" s="33">
        <f t="shared" si="20"/>
        <v>0</v>
      </c>
      <c r="CA23" s="33">
        <f t="shared" si="20"/>
        <v>0</v>
      </c>
      <c r="CB23" s="33"/>
      <c r="CC23" s="33">
        <f t="shared" ref="CC23" si="23">SUM(CC24:CC26)</f>
        <v>0</v>
      </c>
    </row>
    <row r="24" spans="1:81" ht="16.5" customHeight="1">
      <c r="A24" s="5" t="s">
        <v>96</v>
      </c>
      <c r="B24" s="3">
        <f t="shared" si="5"/>
        <v>11</v>
      </c>
      <c r="C24" s="2"/>
      <c r="D24" s="2"/>
      <c r="E24" s="3"/>
      <c r="F24" s="3"/>
      <c r="G24" s="2"/>
      <c r="H24" s="3">
        <f t="shared" si="0"/>
        <v>11</v>
      </c>
      <c r="I24" s="3"/>
      <c r="J24" s="3">
        <v>1</v>
      </c>
      <c r="K24" s="3"/>
      <c r="L24" s="3"/>
      <c r="M24" s="2"/>
      <c r="N24" s="2"/>
      <c r="O24" s="2"/>
      <c r="P24" s="2">
        <v>1</v>
      </c>
      <c r="Q24" s="2"/>
      <c r="R24" s="2">
        <v>0</v>
      </c>
      <c r="S24" s="2"/>
      <c r="T24" s="2"/>
      <c r="U24" s="2"/>
      <c r="V24" s="3">
        <v>1</v>
      </c>
      <c r="W24" s="2">
        <v>4</v>
      </c>
      <c r="X24" s="2"/>
      <c r="Y24" s="2"/>
      <c r="Z24" s="2"/>
      <c r="AA24" s="2"/>
      <c r="AB24" s="2"/>
      <c r="AC24" s="2"/>
      <c r="AD24" s="2"/>
      <c r="AE24" s="2">
        <v>1</v>
      </c>
      <c r="AF24" s="2"/>
      <c r="AG24" s="2">
        <v>1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2</v>
      </c>
      <c r="AV24" s="2"/>
      <c r="AW24" s="2"/>
      <c r="AX24" s="2">
        <v>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ht="16.5" customHeight="1">
      <c r="A25" s="5" t="s">
        <v>97</v>
      </c>
      <c r="B25" s="3">
        <f t="shared" si="5"/>
        <v>11</v>
      </c>
      <c r="C25" s="2"/>
      <c r="D25" s="2"/>
      <c r="E25" s="3"/>
      <c r="F25" s="3"/>
      <c r="G25" s="2"/>
      <c r="H25" s="3">
        <f t="shared" si="0"/>
        <v>11</v>
      </c>
      <c r="I25" s="3"/>
      <c r="J25" s="3"/>
      <c r="K25" s="3"/>
      <c r="L25" s="3"/>
      <c r="M25" s="2"/>
      <c r="N25" s="2"/>
      <c r="O25" s="2"/>
      <c r="P25" s="2">
        <v>1</v>
      </c>
      <c r="Q25" s="2"/>
      <c r="R25" s="2"/>
      <c r="S25" s="2"/>
      <c r="T25" s="2"/>
      <c r="U25" s="2"/>
      <c r="V25" s="3">
        <v>1</v>
      </c>
      <c r="W25" s="2">
        <v>3</v>
      </c>
      <c r="X25" s="2"/>
      <c r="Y25" s="2">
        <v>2</v>
      </c>
      <c r="Z25" s="2"/>
      <c r="AA25" s="2"/>
      <c r="AB25" s="2"/>
      <c r="AC25" s="2"/>
      <c r="AD25" s="2"/>
      <c r="AE25" s="2"/>
      <c r="AF25" s="2"/>
      <c r="AG25" s="2">
        <v>2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>
        <v>2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ht="16.5" customHeight="1">
      <c r="A26" s="5" t="s">
        <v>123</v>
      </c>
      <c r="B26" s="3">
        <f t="shared" si="5"/>
        <v>7</v>
      </c>
      <c r="C26" s="2"/>
      <c r="D26" s="2"/>
      <c r="E26" s="3"/>
      <c r="F26" s="3"/>
      <c r="G26" s="2"/>
      <c r="H26" s="3">
        <f t="shared" si="0"/>
        <v>7</v>
      </c>
      <c r="I26" s="3"/>
      <c r="J26" s="3"/>
      <c r="K26" s="3"/>
      <c r="L26" s="3"/>
      <c r="M26" s="2"/>
      <c r="N26" s="2"/>
      <c r="O26" s="2"/>
      <c r="P26" s="2"/>
      <c r="Q26" s="2"/>
      <c r="R26" s="2"/>
      <c r="S26" s="2"/>
      <c r="T26" s="2">
        <v>1</v>
      </c>
      <c r="U26" s="2"/>
      <c r="V26" s="3"/>
      <c r="W26" s="2">
        <v>3</v>
      </c>
      <c r="X26" s="2"/>
      <c r="Y26" s="2"/>
      <c r="Z26" s="2"/>
      <c r="AA26" s="2"/>
      <c r="AB26" s="2"/>
      <c r="AC26" s="2"/>
      <c r="AD26" s="2"/>
      <c r="AE26" s="2"/>
      <c r="AF26" s="2"/>
      <c r="AG26" s="2">
        <v>1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>
        <v>1</v>
      </c>
      <c r="AV26" s="2"/>
      <c r="AW26" s="2"/>
      <c r="AX26" s="2">
        <v>1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25" customFormat="1" ht="16.5" customHeight="1">
      <c r="A27" s="28" t="s">
        <v>98</v>
      </c>
      <c r="B27" s="29">
        <f t="shared" si="5"/>
        <v>140</v>
      </c>
      <c r="C27" s="30">
        <f>SUM(C28,C32,C50,C45)</f>
        <v>0</v>
      </c>
      <c r="D27" s="30">
        <f>SUM(D28,D32,D50,D45)</f>
        <v>0</v>
      </c>
      <c r="E27" s="30">
        <f>SUM(E28,E32,E50,E45)</f>
        <v>0</v>
      </c>
      <c r="F27" s="30">
        <f>SUM(F28,F32,F50,F45)</f>
        <v>0</v>
      </c>
      <c r="G27" s="30">
        <f>SUM(G28,G32,G50,G45)</f>
        <v>0</v>
      </c>
      <c r="H27" s="29">
        <f t="shared" si="0"/>
        <v>140</v>
      </c>
      <c r="I27" s="30">
        <f>I28+I32+I40</f>
        <v>1</v>
      </c>
      <c r="J27" s="30">
        <f t="shared" ref="J27:BU27" si="24">J28+J32+J40</f>
        <v>3</v>
      </c>
      <c r="K27" s="30">
        <f t="shared" si="24"/>
        <v>0</v>
      </c>
      <c r="L27" s="30">
        <f t="shared" si="24"/>
        <v>1</v>
      </c>
      <c r="M27" s="30">
        <f t="shared" si="24"/>
        <v>0</v>
      </c>
      <c r="N27" s="30">
        <f t="shared" si="24"/>
        <v>2</v>
      </c>
      <c r="O27" s="30">
        <f t="shared" si="24"/>
        <v>1</v>
      </c>
      <c r="P27" s="30">
        <f t="shared" si="24"/>
        <v>7</v>
      </c>
      <c r="Q27" s="30">
        <f t="shared" si="24"/>
        <v>0</v>
      </c>
      <c r="R27" s="30">
        <f t="shared" si="24"/>
        <v>6</v>
      </c>
      <c r="S27" s="30">
        <f>S28+S32+S40</f>
        <v>0</v>
      </c>
      <c r="T27" s="30">
        <f t="shared" si="24"/>
        <v>0</v>
      </c>
      <c r="U27" s="30">
        <f t="shared" si="24"/>
        <v>0</v>
      </c>
      <c r="V27" s="30">
        <f t="shared" si="24"/>
        <v>41</v>
      </c>
      <c r="W27" s="30">
        <f>W28+W32+W40</f>
        <v>8</v>
      </c>
      <c r="X27" s="30">
        <f t="shared" si="24"/>
        <v>5</v>
      </c>
      <c r="Y27" s="30">
        <f t="shared" si="24"/>
        <v>4</v>
      </c>
      <c r="Z27" s="30">
        <f t="shared" si="24"/>
        <v>0</v>
      </c>
      <c r="AA27" s="30">
        <f>AA28+AA32+AA40</f>
        <v>0</v>
      </c>
      <c r="AB27" s="30">
        <f t="shared" si="24"/>
        <v>4</v>
      </c>
      <c r="AC27" s="30">
        <f t="shared" si="24"/>
        <v>0</v>
      </c>
      <c r="AD27" s="30">
        <f>AD28+AD32+AD40</f>
        <v>0</v>
      </c>
      <c r="AE27" s="30">
        <f t="shared" si="24"/>
        <v>17</v>
      </c>
      <c r="AF27" s="30">
        <f t="shared" ref="AF27" si="25">AF28+AF32+AF40</f>
        <v>1</v>
      </c>
      <c r="AG27" s="30">
        <f t="shared" si="24"/>
        <v>0</v>
      </c>
      <c r="AH27" s="30">
        <f>AH28+AH32+AH40</f>
        <v>0</v>
      </c>
      <c r="AI27" s="30">
        <f t="shared" si="24"/>
        <v>5</v>
      </c>
      <c r="AJ27" s="30">
        <f>AJ28+AJ32+AJ40</f>
        <v>0</v>
      </c>
      <c r="AK27" s="30">
        <f>AK28+AK32+AK40</f>
        <v>1</v>
      </c>
      <c r="AL27" s="30">
        <f>AL28+AL32+AL40</f>
        <v>1</v>
      </c>
      <c r="AM27" s="30">
        <f>AM28+AM32+AM40</f>
        <v>4</v>
      </c>
      <c r="AN27" s="30">
        <f t="shared" si="24"/>
        <v>2</v>
      </c>
      <c r="AO27" s="30">
        <f t="shared" si="24"/>
        <v>0</v>
      </c>
      <c r="AP27" s="30">
        <f t="shared" si="24"/>
        <v>0</v>
      </c>
      <c r="AQ27" s="30">
        <f t="shared" si="24"/>
        <v>0</v>
      </c>
      <c r="AR27" s="30">
        <f>AR28+AR32+AR40</f>
        <v>0</v>
      </c>
      <c r="AS27" s="30">
        <f t="shared" si="24"/>
        <v>12</v>
      </c>
      <c r="AT27" s="30">
        <f>AT28+AT32+AT40</f>
        <v>0</v>
      </c>
      <c r="AU27" s="30">
        <f t="shared" si="24"/>
        <v>2</v>
      </c>
      <c r="AV27" s="30">
        <f>AV28+AV32+AV40</f>
        <v>0</v>
      </c>
      <c r="AW27" s="30">
        <f t="shared" si="24"/>
        <v>1</v>
      </c>
      <c r="AX27" s="30">
        <f t="shared" si="24"/>
        <v>1</v>
      </c>
      <c r="AY27" s="30">
        <f t="shared" si="24"/>
        <v>1</v>
      </c>
      <c r="AZ27" s="30">
        <f>AZ28+AZ32+AZ40</f>
        <v>0</v>
      </c>
      <c r="BA27" s="30">
        <f t="shared" si="24"/>
        <v>6</v>
      </c>
      <c r="BB27" s="30">
        <f t="shared" si="24"/>
        <v>1</v>
      </c>
      <c r="BC27" s="30">
        <f t="shared" si="24"/>
        <v>0</v>
      </c>
      <c r="BD27" s="30"/>
      <c r="BE27" s="30">
        <f>BE28+BE32+BE40</f>
        <v>0</v>
      </c>
      <c r="BF27" s="30">
        <f t="shared" si="24"/>
        <v>0</v>
      </c>
      <c r="BG27" s="30">
        <f>BG28+BG32+BG40</f>
        <v>0</v>
      </c>
      <c r="BH27" s="30">
        <f>BH28+BH32+BH40</f>
        <v>0</v>
      </c>
      <c r="BI27" s="30">
        <f t="shared" si="24"/>
        <v>0</v>
      </c>
      <c r="BJ27" s="30">
        <f>BJ28+BJ32+BJ40</f>
        <v>0</v>
      </c>
      <c r="BK27" s="30">
        <f>BK28+BK32+BK40</f>
        <v>0</v>
      </c>
      <c r="BL27" s="30">
        <f>BL28+BL32+BL40</f>
        <v>0</v>
      </c>
      <c r="BM27" s="30">
        <f t="shared" si="24"/>
        <v>0</v>
      </c>
      <c r="BN27" s="30">
        <f t="shared" si="24"/>
        <v>0</v>
      </c>
      <c r="BO27" s="30">
        <f t="shared" si="24"/>
        <v>0</v>
      </c>
      <c r="BP27" s="30">
        <f t="shared" si="24"/>
        <v>0</v>
      </c>
      <c r="BQ27" s="30">
        <f>BQ28+BQ32+BQ40</f>
        <v>0</v>
      </c>
      <c r="BR27" s="30">
        <f>BR28+BR32+BR40</f>
        <v>0</v>
      </c>
      <c r="BS27" s="30">
        <f t="shared" si="24"/>
        <v>0</v>
      </c>
      <c r="BT27" s="30">
        <f t="shared" si="24"/>
        <v>0</v>
      </c>
      <c r="BU27" s="30">
        <f t="shared" si="24"/>
        <v>0</v>
      </c>
      <c r="BV27" s="30">
        <f t="shared" ref="BV27:CA27" si="26">BV28+BV32+BV40</f>
        <v>2</v>
      </c>
      <c r="BW27" s="30">
        <f t="shared" si="26"/>
        <v>0</v>
      </c>
      <c r="BX27" s="30"/>
      <c r="BY27" s="30">
        <f t="shared" si="26"/>
        <v>0</v>
      </c>
      <c r="BZ27" s="30">
        <f t="shared" si="26"/>
        <v>0</v>
      </c>
      <c r="CA27" s="30">
        <f t="shared" si="26"/>
        <v>0</v>
      </c>
      <c r="CB27" s="30"/>
      <c r="CC27" s="30">
        <f t="shared" ref="CC27" si="27">CC28+CC32+CC40</f>
        <v>0</v>
      </c>
    </row>
    <row r="28" spans="1:81" s="25" customFormat="1" ht="16.5" customHeight="1">
      <c r="A28" s="31" t="s">
        <v>160</v>
      </c>
      <c r="B28" s="32">
        <f t="shared" si="5"/>
        <v>35</v>
      </c>
      <c r="C28" s="33">
        <f>SUM(C29:C44)</f>
        <v>0</v>
      </c>
      <c r="D28" s="33">
        <f>SUM(D29:D43)</f>
        <v>0</v>
      </c>
      <c r="E28" s="33">
        <f>SUM(E29:E43)</f>
        <v>0</v>
      </c>
      <c r="F28" s="33">
        <f>SUM(F29:F43)</f>
        <v>0</v>
      </c>
      <c r="G28" s="33">
        <f>SUM(G29:G43)</f>
        <v>0</v>
      </c>
      <c r="H28" s="32">
        <f t="shared" si="0"/>
        <v>35</v>
      </c>
      <c r="I28" s="33">
        <f>SUM(I29:I31)</f>
        <v>1</v>
      </c>
      <c r="J28" s="33">
        <f t="shared" ref="J28:BU28" si="28">SUM(J29:J31)</f>
        <v>1</v>
      </c>
      <c r="K28" s="33">
        <f t="shared" si="28"/>
        <v>0</v>
      </c>
      <c r="L28" s="33">
        <f t="shared" si="28"/>
        <v>0</v>
      </c>
      <c r="M28" s="33">
        <f t="shared" si="28"/>
        <v>0</v>
      </c>
      <c r="N28" s="33">
        <f t="shared" si="28"/>
        <v>1</v>
      </c>
      <c r="O28" s="33">
        <f t="shared" si="28"/>
        <v>0</v>
      </c>
      <c r="P28" s="33">
        <f t="shared" si="28"/>
        <v>2</v>
      </c>
      <c r="Q28" s="33">
        <f t="shared" si="28"/>
        <v>0</v>
      </c>
      <c r="R28" s="33">
        <f t="shared" si="28"/>
        <v>2</v>
      </c>
      <c r="S28" s="33">
        <f>SUM(S29:S31)</f>
        <v>0</v>
      </c>
      <c r="T28" s="33">
        <f t="shared" si="28"/>
        <v>0</v>
      </c>
      <c r="U28" s="33">
        <f t="shared" si="28"/>
        <v>0</v>
      </c>
      <c r="V28" s="33">
        <f t="shared" si="28"/>
        <v>11</v>
      </c>
      <c r="W28" s="33">
        <f>SUM(W29:W31)</f>
        <v>3</v>
      </c>
      <c r="X28" s="33">
        <f t="shared" si="28"/>
        <v>2</v>
      </c>
      <c r="Y28" s="33">
        <f t="shared" si="28"/>
        <v>1</v>
      </c>
      <c r="Z28" s="33">
        <f t="shared" si="28"/>
        <v>0</v>
      </c>
      <c r="AA28" s="33">
        <f>SUM(AA29:AA31)</f>
        <v>0</v>
      </c>
      <c r="AB28" s="33">
        <f t="shared" si="28"/>
        <v>0</v>
      </c>
      <c r="AC28" s="33">
        <f t="shared" si="28"/>
        <v>0</v>
      </c>
      <c r="AD28" s="33">
        <f>SUM(AD29:AD31)</f>
        <v>0</v>
      </c>
      <c r="AE28" s="33">
        <f t="shared" si="28"/>
        <v>6</v>
      </c>
      <c r="AF28" s="33">
        <f t="shared" ref="AF28" si="29">SUM(AF29:AF31)</f>
        <v>0</v>
      </c>
      <c r="AG28" s="33">
        <f t="shared" si="28"/>
        <v>0</v>
      </c>
      <c r="AH28" s="33">
        <f>SUM(AH29:AH31)</f>
        <v>0</v>
      </c>
      <c r="AI28" s="33">
        <f t="shared" si="28"/>
        <v>0</v>
      </c>
      <c r="AJ28" s="33">
        <f>SUM(AJ29:AJ31)</f>
        <v>0</v>
      </c>
      <c r="AK28" s="33">
        <f>SUM(AK29:AK31)</f>
        <v>0</v>
      </c>
      <c r="AL28" s="33">
        <f>SUM(AL29:AL31)</f>
        <v>0</v>
      </c>
      <c r="AM28" s="33">
        <f>SUM(AM29:AM31)</f>
        <v>0</v>
      </c>
      <c r="AN28" s="33">
        <f t="shared" si="28"/>
        <v>0</v>
      </c>
      <c r="AO28" s="33">
        <f t="shared" si="28"/>
        <v>0</v>
      </c>
      <c r="AP28" s="33">
        <f t="shared" si="28"/>
        <v>0</v>
      </c>
      <c r="AQ28" s="33">
        <f t="shared" si="28"/>
        <v>0</v>
      </c>
      <c r="AR28" s="33">
        <f>SUM(AR29:AR31)</f>
        <v>0</v>
      </c>
      <c r="AS28" s="33">
        <f t="shared" si="28"/>
        <v>4</v>
      </c>
      <c r="AT28" s="33">
        <f>SUM(AT29:AT31)</f>
        <v>0</v>
      </c>
      <c r="AU28" s="33">
        <f t="shared" si="28"/>
        <v>0</v>
      </c>
      <c r="AV28" s="33">
        <f>SUM(AV29:AV31)</f>
        <v>0</v>
      </c>
      <c r="AW28" s="33">
        <f t="shared" si="28"/>
        <v>0</v>
      </c>
      <c r="AX28" s="33">
        <f t="shared" si="28"/>
        <v>0</v>
      </c>
      <c r="AY28" s="33">
        <f t="shared" si="28"/>
        <v>0</v>
      </c>
      <c r="AZ28" s="33">
        <f>SUM(AZ29:AZ31)</f>
        <v>0</v>
      </c>
      <c r="BA28" s="33">
        <f t="shared" si="28"/>
        <v>0</v>
      </c>
      <c r="BB28" s="33">
        <f t="shared" si="28"/>
        <v>0</v>
      </c>
      <c r="BC28" s="33">
        <f t="shared" si="28"/>
        <v>0</v>
      </c>
      <c r="BD28" s="33"/>
      <c r="BE28" s="33">
        <f>SUM(BE29:BE31)</f>
        <v>0</v>
      </c>
      <c r="BF28" s="33">
        <f t="shared" si="28"/>
        <v>0</v>
      </c>
      <c r="BG28" s="33">
        <f>SUM(BG29:BG31)</f>
        <v>0</v>
      </c>
      <c r="BH28" s="33">
        <f>SUM(BH29:BH31)</f>
        <v>0</v>
      </c>
      <c r="BI28" s="33">
        <f t="shared" si="28"/>
        <v>0</v>
      </c>
      <c r="BJ28" s="33">
        <f>SUM(BJ29:BJ31)</f>
        <v>0</v>
      </c>
      <c r="BK28" s="33">
        <f>SUM(BK29:BK31)</f>
        <v>0</v>
      </c>
      <c r="BL28" s="33">
        <f>SUM(BL29:BL31)</f>
        <v>0</v>
      </c>
      <c r="BM28" s="33">
        <f t="shared" si="28"/>
        <v>0</v>
      </c>
      <c r="BN28" s="33">
        <f t="shared" si="28"/>
        <v>0</v>
      </c>
      <c r="BO28" s="33">
        <f t="shared" si="28"/>
        <v>0</v>
      </c>
      <c r="BP28" s="33">
        <f t="shared" si="28"/>
        <v>0</v>
      </c>
      <c r="BQ28" s="33">
        <f>SUM(BQ29:BQ31)</f>
        <v>0</v>
      </c>
      <c r="BR28" s="33">
        <f>SUM(BR29:BR31)</f>
        <v>0</v>
      </c>
      <c r="BS28" s="33">
        <f t="shared" si="28"/>
        <v>0</v>
      </c>
      <c r="BT28" s="33">
        <f t="shared" si="28"/>
        <v>0</v>
      </c>
      <c r="BU28" s="33">
        <f t="shared" si="28"/>
        <v>0</v>
      </c>
      <c r="BV28" s="33">
        <f t="shared" ref="BV28:CA28" si="30">SUM(BV29:BV31)</f>
        <v>1</v>
      </c>
      <c r="BW28" s="33">
        <f t="shared" si="30"/>
        <v>0</v>
      </c>
      <c r="BX28" s="33"/>
      <c r="BY28" s="33">
        <f t="shared" si="30"/>
        <v>0</v>
      </c>
      <c r="BZ28" s="33">
        <f t="shared" si="30"/>
        <v>0</v>
      </c>
      <c r="CA28" s="33">
        <f t="shared" si="30"/>
        <v>0</v>
      </c>
      <c r="CB28" s="33"/>
      <c r="CC28" s="33">
        <f t="shared" ref="CC28" si="31">SUM(CC29:CC31)</f>
        <v>0</v>
      </c>
    </row>
    <row r="29" spans="1:81" ht="16.5" customHeight="1">
      <c r="A29" s="5" t="s">
        <v>99</v>
      </c>
      <c r="B29" s="3">
        <f t="shared" si="5"/>
        <v>16</v>
      </c>
      <c r="C29" s="2"/>
      <c r="D29" s="2"/>
      <c r="E29" s="3"/>
      <c r="F29" s="3"/>
      <c r="G29" s="2"/>
      <c r="H29" s="3">
        <f t="shared" si="0"/>
        <v>16</v>
      </c>
      <c r="I29" s="3">
        <v>1</v>
      </c>
      <c r="J29" s="3">
        <v>1</v>
      </c>
      <c r="K29" s="3"/>
      <c r="L29" s="3"/>
      <c r="M29" s="2"/>
      <c r="N29" s="2">
        <v>1</v>
      </c>
      <c r="O29" s="2"/>
      <c r="P29" s="2"/>
      <c r="Q29" s="2"/>
      <c r="R29" s="2">
        <v>1</v>
      </c>
      <c r="S29" s="2"/>
      <c r="T29" s="2"/>
      <c r="U29" s="2"/>
      <c r="V29" s="3">
        <v>4</v>
      </c>
      <c r="W29" s="2">
        <v>2</v>
      </c>
      <c r="X29" s="2">
        <v>1</v>
      </c>
      <c r="Y29" s="2"/>
      <c r="Z29" s="2"/>
      <c r="AA29" s="2"/>
      <c r="AB29" s="2"/>
      <c r="AC29" s="2"/>
      <c r="AD29" s="2"/>
      <c r="AE29" s="2">
        <v>3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>
        <v>1</v>
      </c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>
        <v>1</v>
      </c>
      <c r="BW29" s="2"/>
      <c r="BX29" s="2"/>
      <c r="BY29" s="2"/>
      <c r="BZ29" s="2"/>
      <c r="CA29" s="2"/>
      <c r="CB29" s="2"/>
      <c r="CC29" s="2"/>
    </row>
    <row r="30" spans="1:81" ht="16.5" customHeight="1">
      <c r="A30" s="5" t="s">
        <v>162</v>
      </c>
      <c r="B30" s="3">
        <f>SUM(C30:H30)</f>
        <v>11</v>
      </c>
      <c r="C30" s="2"/>
      <c r="D30" s="2"/>
      <c r="E30" s="3"/>
      <c r="F30" s="3"/>
      <c r="G30" s="2"/>
      <c r="H30" s="3">
        <f t="shared" si="0"/>
        <v>11</v>
      </c>
      <c r="I30" s="3"/>
      <c r="J30" s="3"/>
      <c r="K30" s="3"/>
      <c r="L30" s="3"/>
      <c r="M30" s="2"/>
      <c r="N30" s="2"/>
      <c r="O30" s="2"/>
      <c r="P30" s="2">
        <v>1</v>
      </c>
      <c r="Q30" s="2"/>
      <c r="R30" s="2"/>
      <c r="S30" s="2"/>
      <c r="T30" s="2"/>
      <c r="U30" s="2"/>
      <c r="V30" s="3">
        <v>5</v>
      </c>
      <c r="W30" s="2">
        <v>1</v>
      </c>
      <c r="X30" s="2"/>
      <c r="Y30" s="2"/>
      <c r="Z30" s="2"/>
      <c r="AA30" s="2"/>
      <c r="AB30" s="2"/>
      <c r="AC30" s="2"/>
      <c r="AD30" s="2"/>
      <c r="AE30" s="2">
        <v>2</v>
      </c>
      <c r="AF30" s="2"/>
      <c r="AG30" s="2"/>
      <c r="AH30" s="2"/>
      <c r="AI30" s="2">
        <v>0</v>
      </c>
      <c r="AJ30" s="2"/>
      <c r="AK30" s="2"/>
      <c r="AL30" s="2"/>
      <c r="AM30" s="2"/>
      <c r="AN30" s="2"/>
      <c r="AO30" s="2"/>
      <c r="AP30" s="2"/>
      <c r="AQ30" s="2"/>
      <c r="AR30" s="2"/>
      <c r="AS30" s="2">
        <v>2</v>
      </c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ht="16.5" customHeight="1">
      <c r="A31" s="5" t="s">
        <v>184</v>
      </c>
      <c r="B31" s="3">
        <f>SUM(C31:H31)</f>
        <v>8</v>
      </c>
      <c r="C31" s="2"/>
      <c r="D31" s="2"/>
      <c r="E31" s="3"/>
      <c r="F31" s="3"/>
      <c r="G31" s="2"/>
      <c r="H31" s="3">
        <f t="shared" si="0"/>
        <v>8</v>
      </c>
      <c r="I31" s="3"/>
      <c r="J31" s="3"/>
      <c r="K31" s="3"/>
      <c r="L31" s="3"/>
      <c r="M31" s="2"/>
      <c r="N31" s="2"/>
      <c r="O31" s="2"/>
      <c r="P31" s="2">
        <v>1</v>
      </c>
      <c r="Q31" s="2"/>
      <c r="R31" s="2">
        <v>1</v>
      </c>
      <c r="S31" s="2"/>
      <c r="T31" s="2"/>
      <c r="U31" s="2"/>
      <c r="V31" s="3">
        <v>2</v>
      </c>
      <c r="W31" s="2"/>
      <c r="X31" s="2">
        <v>1</v>
      </c>
      <c r="Y31" s="2">
        <v>1</v>
      </c>
      <c r="Z31" s="2"/>
      <c r="AA31" s="2"/>
      <c r="AB31" s="2"/>
      <c r="AC31" s="2"/>
      <c r="AD31" s="2"/>
      <c r="AE31" s="2">
        <v>1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>
        <v>1</v>
      </c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25" customFormat="1" ht="16.5" customHeight="1">
      <c r="A32" s="31" t="s">
        <v>161</v>
      </c>
      <c r="B32" s="32">
        <f t="shared" si="5"/>
        <v>59</v>
      </c>
      <c r="C32" s="33">
        <f>SUM(C33:C39)</f>
        <v>0</v>
      </c>
      <c r="D32" s="33">
        <f t="shared" ref="D32:G32" si="32">SUM(D33:D39)</f>
        <v>0</v>
      </c>
      <c r="E32" s="33">
        <f t="shared" si="32"/>
        <v>0</v>
      </c>
      <c r="F32" s="33">
        <f t="shared" si="32"/>
        <v>0</v>
      </c>
      <c r="G32" s="33">
        <f t="shared" si="32"/>
        <v>0</v>
      </c>
      <c r="H32" s="32">
        <f t="shared" si="0"/>
        <v>59</v>
      </c>
      <c r="I32" s="33">
        <f>SUM(I33:I39)</f>
        <v>0</v>
      </c>
      <c r="J32" s="33">
        <f t="shared" ref="J32:BV32" si="33">SUM(J33:J39)</f>
        <v>1</v>
      </c>
      <c r="K32" s="33">
        <f t="shared" si="33"/>
        <v>0</v>
      </c>
      <c r="L32" s="33">
        <f t="shared" si="33"/>
        <v>1</v>
      </c>
      <c r="M32" s="33">
        <f t="shared" si="33"/>
        <v>0</v>
      </c>
      <c r="N32" s="33">
        <f t="shared" si="33"/>
        <v>1</v>
      </c>
      <c r="O32" s="33">
        <f t="shared" si="33"/>
        <v>0</v>
      </c>
      <c r="P32" s="33">
        <f t="shared" si="33"/>
        <v>2</v>
      </c>
      <c r="Q32" s="33">
        <f t="shared" si="33"/>
        <v>0</v>
      </c>
      <c r="R32" s="33">
        <f t="shared" si="33"/>
        <v>4</v>
      </c>
      <c r="S32" s="33">
        <f>SUM(S33:S39)</f>
        <v>0</v>
      </c>
      <c r="T32" s="33">
        <f t="shared" si="33"/>
        <v>0</v>
      </c>
      <c r="U32" s="33">
        <f t="shared" si="33"/>
        <v>0</v>
      </c>
      <c r="V32" s="33">
        <f t="shared" si="33"/>
        <v>25</v>
      </c>
      <c r="W32" s="33">
        <f>SUM(W33:W39)</f>
        <v>2</v>
      </c>
      <c r="X32" s="33">
        <f t="shared" si="33"/>
        <v>0</v>
      </c>
      <c r="Y32" s="33">
        <f t="shared" si="33"/>
        <v>0</v>
      </c>
      <c r="Z32" s="33">
        <f t="shared" si="33"/>
        <v>0</v>
      </c>
      <c r="AA32" s="33">
        <f>SUM(AA33:AA39)</f>
        <v>0</v>
      </c>
      <c r="AB32" s="33">
        <f t="shared" si="33"/>
        <v>0</v>
      </c>
      <c r="AC32" s="33">
        <f t="shared" si="33"/>
        <v>0</v>
      </c>
      <c r="AD32" s="33">
        <f>SUM(AD33:AD39)</f>
        <v>0</v>
      </c>
      <c r="AE32" s="33">
        <f t="shared" si="33"/>
        <v>9</v>
      </c>
      <c r="AF32" s="33">
        <f>SUM(AF33:AF39)</f>
        <v>1</v>
      </c>
      <c r="AG32" s="33">
        <f t="shared" si="33"/>
        <v>0</v>
      </c>
      <c r="AH32" s="33">
        <f>SUM(AH33:AH39)</f>
        <v>0</v>
      </c>
      <c r="AI32" s="33">
        <f t="shared" si="33"/>
        <v>0</v>
      </c>
      <c r="AJ32" s="33">
        <f>SUM(AJ33:AJ39)</f>
        <v>0</v>
      </c>
      <c r="AK32" s="33">
        <f>SUM(AK33:AK39)</f>
        <v>1</v>
      </c>
      <c r="AL32" s="33">
        <f>SUM(AL33:AL39)</f>
        <v>1</v>
      </c>
      <c r="AM32" s="33">
        <f>SUM(AM33:AM39)</f>
        <v>0</v>
      </c>
      <c r="AN32" s="33">
        <f t="shared" si="33"/>
        <v>0</v>
      </c>
      <c r="AO32" s="33">
        <f t="shared" si="33"/>
        <v>0</v>
      </c>
      <c r="AP32" s="33">
        <f t="shared" si="33"/>
        <v>0</v>
      </c>
      <c r="AQ32" s="33">
        <f t="shared" si="33"/>
        <v>0</v>
      </c>
      <c r="AR32" s="33">
        <f>SUM(AR33:AR39)</f>
        <v>0</v>
      </c>
      <c r="AS32" s="33">
        <f t="shared" si="33"/>
        <v>7</v>
      </c>
      <c r="AT32" s="33">
        <f>SUM(AT33:AT39)</f>
        <v>0</v>
      </c>
      <c r="AU32" s="33">
        <f t="shared" si="33"/>
        <v>0</v>
      </c>
      <c r="AV32" s="33">
        <f>SUM(AV33:AV39)</f>
        <v>0</v>
      </c>
      <c r="AW32" s="33">
        <f t="shared" si="33"/>
        <v>0</v>
      </c>
      <c r="AX32" s="33">
        <f t="shared" si="33"/>
        <v>1</v>
      </c>
      <c r="AY32" s="33">
        <f t="shared" si="33"/>
        <v>1</v>
      </c>
      <c r="AZ32" s="33">
        <f>SUM(AZ33:AZ39)</f>
        <v>0</v>
      </c>
      <c r="BA32" s="33">
        <f t="shared" si="33"/>
        <v>0</v>
      </c>
      <c r="BB32" s="33">
        <f t="shared" si="33"/>
        <v>1</v>
      </c>
      <c r="BC32" s="33">
        <f t="shared" si="33"/>
        <v>0</v>
      </c>
      <c r="BD32" s="33"/>
      <c r="BE32" s="33">
        <f>SUM(BE33:BE39)</f>
        <v>0</v>
      </c>
      <c r="BF32" s="33">
        <f t="shared" si="33"/>
        <v>0</v>
      </c>
      <c r="BG32" s="33">
        <f>SUM(BG33:BG39)</f>
        <v>0</v>
      </c>
      <c r="BH32" s="33">
        <f>SUM(BH33:BH39)</f>
        <v>0</v>
      </c>
      <c r="BI32" s="33">
        <f t="shared" si="33"/>
        <v>0</v>
      </c>
      <c r="BJ32" s="33">
        <f>SUM(BJ33:BJ39)</f>
        <v>0</v>
      </c>
      <c r="BK32" s="33">
        <f>SUM(BK33:BK39)</f>
        <v>0</v>
      </c>
      <c r="BL32" s="33">
        <f>SUM(BL33:BL39)</f>
        <v>0</v>
      </c>
      <c r="BM32" s="33">
        <f t="shared" si="33"/>
        <v>0</v>
      </c>
      <c r="BN32" s="33">
        <f t="shared" si="33"/>
        <v>0</v>
      </c>
      <c r="BO32" s="33">
        <f t="shared" si="33"/>
        <v>0</v>
      </c>
      <c r="BP32" s="33">
        <f t="shared" si="33"/>
        <v>0</v>
      </c>
      <c r="BQ32" s="33">
        <f>SUM(BQ33:BQ39)</f>
        <v>0</v>
      </c>
      <c r="BR32" s="33">
        <f>SUM(BR33:BR39)</f>
        <v>0</v>
      </c>
      <c r="BS32" s="33">
        <f t="shared" si="33"/>
        <v>0</v>
      </c>
      <c r="BT32" s="33">
        <f t="shared" si="33"/>
        <v>0</v>
      </c>
      <c r="BU32" s="33">
        <f t="shared" si="33"/>
        <v>0</v>
      </c>
      <c r="BV32" s="33">
        <f t="shared" si="33"/>
        <v>1</v>
      </c>
      <c r="BW32" s="33">
        <f t="shared" ref="BW32:CA32" si="34">SUM(BW33:BW39)</f>
        <v>0</v>
      </c>
      <c r="BX32" s="33"/>
      <c r="BY32" s="33">
        <f t="shared" si="34"/>
        <v>0</v>
      </c>
      <c r="BZ32" s="33">
        <f t="shared" si="34"/>
        <v>0</v>
      </c>
      <c r="CA32" s="33">
        <f t="shared" si="34"/>
        <v>0</v>
      </c>
      <c r="CB32" s="33"/>
      <c r="CC32" s="33">
        <f t="shared" ref="CC32" si="35">SUM(CC33:CC39)</f>
        <v>0</v>
      </c>
    </row>
    <row r="33" spans="1:81" ht="16.5" customHeight="1">
      <c r="A33" s="5" t="s">
        <v>103</v>
      </c>
      <c r="B33" s="3">
        <f t="shared" si="5"/>
        <v>16</v>
      </c>
      <c r="C33" s="2"/>
      <c r="D33" s="2"/>
      <c r="E33" s="3"/>
      <c r="F33" s="3"/>
      <c r="G33" s="2"/>
      <c r="H33" s="3">
        <f t="shared" si="0"/>
        <v>16</v>
      </c>
      <c r="I33" s="3"/>
      <c r="J33" s="3">
        <v>1</v>
      </c>
      <c r="K33" s="3"/>
      <c r="L33" s="3"/>
      <c r="M33" s="2"/>
      <c r="N33" s="2">
        <v>1</v>
      </c>
      <c r="O33" s="2"/>
      <c r="P33" s="2"/>
      <c r="Q33" s="2"/>
      <c r="R33" s="2">
        <v>1</v>
      </c>
      <c r="S33" s="2"/>
      <c r="T33" s="2"/>
      <c r="U33" s="2"/>
      <c r="V33" s="3">
        <v>5</v>
      </c>
      <c r="W33" s="2">
        <v>1</v>
      </c>
      <c r="X33" s="2"/>
      <c r="Y33" s="2"/>
      <c r="Z33" s="2"/>
      <c r="AA33" s="2"/>
      <c r="AB33" s="2"/>
      <c r="AC33" s="2"/>
      <c r="AD33" s="2"/>
      <c r="AE33" s="2">
        <v>2</v>
      </c>
      <c r="AF33" s="2"/>
      <c r="AG33" s="2"/>
      <c r="AH33" s="2"/>
      <c r="AI33" s="2"/>
      <c r="AJ33" s="2"/>
      <c r="AK33" s="2">
        <v>1</v>
      </c>
      <c r="AL33" s="2"/>
      <c r="AM33" s="2"/>
      <c r="AN33" s="2"/>
      <c r="AO33" s="2"/>
      <c r="AP33" s="2"/>
      <c r="AQ33" s="2"/>
      <c r="AR33" s="2"/>
      <c r="AS33" s="2">
        <v>3</v>
      </c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>
        <v>1</v>
      </c>
      <c r="BW33" s="2"/>
      <c r="BX33" s="2"/>
      <c r="BY33" s="2"/>
      <c r="BZ33" s="2"/>
      <c r="CA33" s="2"/>
      <c r="CB33" s="2"/>
      <c r="CC33" s="2"/>
    </row>
    <row r="34" spans="1:81" ht="16.5" customHeight="1">
      <c r="A34" s="5" t="s">
        <v>104</v>
      </c>
      <c r="B34" s="3">
        <f t="shared" si="5"/>
        <v>9</v>
      </c>
      <c r="C34" s="2"/>
      <c r="D34" s="2"/>
      <c r="E34" s="3"/>
      <c r="F34" s="3"/>
      <c r="G34" s="2"/>
      <c r="H34" s="3">
        <f t="shared" si="0"/>
        <v>9</v>
      </c>
      <c r="I34" s="3"/>
      <c r="J34" s="3"/>
      <c r="K34" s="3"/>
      <c r="L34" s="3"/>
      <c r="M34" s="2"/>
      <c r="N34" s="2"/>
      <c r="O34" s="2"/>
      <c r="P34" s="2">
        <v>1</v>
      </c>
      <c r="Q34" s="2"/>
      <c r="R34" s="2">
        <v>1</v>
      </c>
      <c r="S34" s="2"/>
      <c r="T34" s="2"/>
      <c r="U34" s="2"/>
      <c r="V34" s="3">
        <v>4</v>
      </c>
      <c r="W34" s="2"/>
      <c r="X34" s="2"/>
      <c r="Y34" s="2"/>
      <c r="Z34" s="2"/>
      <c r="AA34" s="2"/>
      <c r="AB34" s="2"/>
      <c r="AC34" s="2"/>
      <c r="AD34" s="2"/>
      <c r="AE34" s="2">
        <v>2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>
        <v>1</v>
      </c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ht="16.5" customHeight="1">
      <c r="A35" s="5" t="s">
        <v>105</v>
      </c>
      <c r="B35" s="3">
        <f t="shared" si="5"/>
        <v>4</v>
      </c>
      <c r="C35" s="2"/>
      <c r="D35" s="2"/>
      <c r="E35" s="3"/>
      <c r="F35" s="3"/>
      <c r="G35" s="2"/>
      <c r="H35" s="3">
        <f t="shared" si="0"/>
        <v>4</v>
      </c>
      <c r="I35" s="3"/>
      <c r="J35" s="3"/>
      <c r="K35" s="3"/>
      <c r="L35" s="3">
        <v>1</v>
      </c>
      <c r="M35" s="2"/>
      <c r="N35" s="2"/>
      <c r="O35" s="2"/>
      <c r="P35" s="2"/>
      <c r="Q35" s="2"/>
      <c r="R35" s="2"/>
      <c r="S35" s="2"/>
      <c r="T35" s="2"/>
      <c r="U35" s="2"/>
      <c r="V35" s="3">
        <v>1</v>
      </c>
      <c r="W35" s="2"/>
      <c r="X35" s="2"/>
      <c r="Y35" s="2"/>
      <c r="Z35" s="2"/>
      <c r="AA35" s="2"/>
      <c r="AB35" s="2"/>
      <c r="AC35" s="2"/>
      <c r="AD35" s="2"/>
      <c r="AE35" s="2"/>
      <c r="AF35" s="2">
        <v>1</v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>
        <v>1</v>
      </c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ht="16.5" customHeight="1">
      <c r="A36" s="5" t="s">
        <v>106</v>
      </c>
      <c r="B36" s="3">
        <f t="shared" si="5"/>
        <v>5</v>
      </c>
      <c r="C36" s="2"/>
      <c r="D36" s="2"/>
      <c r="E36" s="3"/>
      <c r="F36" s="3"/>
      <c r="G36" s="2"/>
      <c r="H36" s="3">
        <f t="shared" si="0"/>
        <v>5</v>
      </c>
      <c r="I36" s="3"/>
      <c r="J36" s="3"/>
      <c r="K36" s="3"/>
      <c r="L36" s="3"/>
      <c r="M36" s="2"/>
      <c r="N36" s="2"/>
      <c r="O36" s="2"/>
      <c r="P36" s="2"/>
      <c r="Q36" s="2"/>
      <c r="R36" s="2"/>
      <c r="S36" s="2"/>
      <c r="T36" s="2"/>
      <c r="U36" s="2"/>
      <c r="V36" s="3">
        <f>5-1</f>
        <v>4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>
        <v>1</v>
      </c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ht="16.5" customHeight="1">
      <c r="A37" s="5" t="s">
        <v>107</v>
      </c>
      <c r="B37" s="3">
        <f t="shared" si="5"/>
        <v>11</v>
      </c>
      <c r="C37" s="2"/>
      <c r="D37" s="2"/>
      <c r="E37" s="3"/>
      <c r="F37" s="3"/>
      <c r="G37" s="2"/>
      <c r="H37" s="3">
        <f t="shared" ref="H37:H68" si="36">SUM(I37:CC37)</f>
        <v>11</v>
      </c>
      <c r="I37" s="3"/>
      <c r="J37" s="3"/>
      <c r="K37" s="3"/>
      <c r="L37" s="3"/>
      <c r="M37" s="2"/>
      <c r="N37" s="2"/>
      <c r="O37" s="2"/>
      <c r="P37" s="2">
        <v>1</v>
      </c>
      <c r="Q37" s="2"/>
      <c r="R37" s="2"/>
      <c r="S37" s="2"/>
      <c r="T37" s="2"/>
      <c r="U37" s="2"/>
      <c r="V37" s="3">
        <v>5</v>
      </c>
      <c r="W37" s="2">
        <v>1</v>
      </c>
      <c r="X37" s="2"/>
      <c r="Y37" s="2"/>
      <c r="Z37" s="2"/>
      <c r="AA37" s="2"/>
      <c r="AB37" s="2"/>
      <c r="AC37" s="2"/>
      <c r="AD37" s="2"/>
      <c r="AE37" s="2">
        <v>2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>
        <v>1</v>
      </c>
      <c r="AZ37" s="2"/>
      <c r="BA37" s="2"/>
      <c r="BB37" s="2">
        <v>1</v>
      </c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ht="16.5" customHeight="1">
      <c r="A38" s="5" t="s">
        <v>108</v>
      </c>
      <c r="B38" s="3">
        <f t="shared" si="5"/>
        <v>7</v>
      </c>
      <c r="C38" s="2"/>
      <c r="D38" s="2"/>
      <c r="E38" s="3"/>
      <c r="F38" s="3"/>
      <c r="G38" s="2"/>
      <c r="H38" s="3">
        <f t="shared" si="36"/>
        <v>7</v>
      </c>
      <c r="I38" s="3"/>
      <c r="J38" s="3"/>
      <c r="K38" s="3"/>
      <c r="L38" s="3"/>
      <c r="M38" s="2"/>
      <c r="N38" s="2"/>
      <c r="O38" s="2"/>
      <c r="P38" s="2"/>
      <c r="Q38" s="2"/>
      <c r="R38" s="2">
        <v>1</v>
      </c>
      <c r="S38" s="2"/>
      <c r="T38" s="2"/>
      <c r="U38" s="2"/>
      <c r="V38" s="3">
        <v>3</v>
      </c>
      <c r="W38" s="2"/>
      <c r="X38" s="2"/>
      <c r="Y38" s="2"/>
      <c r="Z38" s="2"/>
      <c r="AA38" s="2"/>
      <c r="AB38" s="2"/>
      <c r="AC38" s="2"/>
      <c r="AD38" s="2"/>
      <c r="AE38" s="2">
        <v>1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>
        <v>1</v>
      </c>
      <c r="AT38" s="2"/>
      <c r="AU38" s="2"/>
      <c r="AV38" s="2"/>
      <c r="AW38" s="2"/>
      <c r="AX38" s="2">
        <v>1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ht="16.5" customHeight="1">
      <c r="A39" s="5" t="s">
        <v>530</v>
      </c>
      <c r="B39" s="3">
        <f t="shared" si="5"/>
        <v>7</v>
      </c>
      <c r="C39" s="2"/>
      <c r="D39" s="2"/>
      <c r="E39" s="3"/>
      <c r="F39" s="3"/>
      <c r="G39" s="2"/>
      <c r="H39" s="3">
        <f t="shared" si="36"/>
        <v>7</v>
      </c>
      <c r="I39" s="3"/>
      <c r="J39" s="3"/>
      <c r="K39" s="3"/>
      <c r="L39" s="3"/>
      <c r="M39" s="2"/>
      <c r="N39" s="2"/>
      <c r="O39" s="2"/>
      <c r="P39" s="2"/>
      <c r="Q39" s="2"/>
      <c r="R39" s="2">
        <v>1</v>
      </c>
      <c r="S39" s="2"/>
      <c r="T39" s="2"/>
      <c r="U39" s="2"/>
      <c r="V39" s="3">
        <v>3</v>
      </c>
      <c r="W39" s="2"/>
      <c r="X39" s="2"/>
      <c r="Y39" s="2"/>
      <c r="Z39" s="2"/>
      <c r="AA39" s="2"/>
      <c r="AB39" s="2"/>
      <c r="AC39" s="2"/>
      <c r="AD39" s="2"/>
      <c r="AE39" s="2">
        <v>2</v>
      </c>
      <c r="AF39" s="2"/>
      <c r="AG39" s="2"/>
      <c r="AH39" s="2"/>
      <c r="AI39" s="2"/>
      <c r="AJ39" s="2"/>
      <c r="AK39" s="2"/>
      <c r="AL39" s="2">
        <v>1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25" customFormat="1" ht="16.5" customHeight="1">
      <c r="A40" s="31" t="s">
        <v>296</v>
      </c>
      <c r="B40" s="32">
        <f t="shared" si="5"/>
        <v>46</v>
      </c>
      <c r="C40" s="33">
        <f>SUM(C41:C44)</f>
        <v>0</v>
      </c>
      <c r="D40" s="33">
        <f t="shared" ref="D40:BO40" si="37">SUM(D41:D44)</f>
        <v>0</v>
      </c>
      <c r="E40" s="33">
        <f t="shared" si="37"/>
        <v>0</v>
      </c>
      <c r="F40" s="33">
        <f t="shared" si="37"/>
        <v>0</v>
      </c>
      <c r="G40" s="33">
        <f t="shared" si="37"/>
        <v>0</v>
      </c>
      <c r="H40" s="33">
        <f t="shared" si="36"/>
        <v>46</v>
      </c>
      <c r="I40" s="33">
        <f t="shared" si="37"/>
        <v>0</v>
      </c>
      <c r="J40" s="33">
        <f t="shared" si="37"/>
        <v>1</v>
      </c>
      <c r="K40" s="33">
        <f t="shared" si="37"/>
        <v>0</v>
      </c>
      <c r="L40" s="33">
        <f t="shared" si="37"/>
        <v>0</v>
      </c>
      <c r="M40" s="33">
        <f t="shared" si="37"/>
        <v>0</v>
      </c>
      <c r="N40" s="33">
        <f t="shared" si="37"/>
        <v>0</v>
      </c>
      <c r="O40" s="33">
        <f t="shared" si="37"/>
        <v>1</v>
      </c>
      <c r="P40" s="33">
        <f t="shared" si="37"/>
        <v>3</v>
      </c>
      <c r="Q40" s="33">
        <f t="shared" si="37"/>
        <v>0</v>
      </c>
      <c r="R40" s="33">
        <f t="shared" si="37"/>
        <v>0</v>
      </c>
      <c r="S40" s="33">
        <f>SUM(S41:S44)</f>
        <v>0</v>
      </c>
      <c r="T40" s="33">
        <f t="shared" si="37"/>
        <v>0</v>
      </c>
      <c r="U40" s="33">
        <f t="shared" si="37"/>
        <v>0</v>
      </c>
      <c r="V40" s="33">
        <f t="shared" si="37"/>
        <v>5</v>
      </c>
      <c r="W40" s="33">
        <f>SUM(W41:W44)</f>
        <v>3</v>
      </c>
      <c r="X40" s="33">
        <f t="shared" si="37"/>
        <v>3</v>
      </c>
      <c r="Y40" s="33">
        <f t="shared" si="37"/>
        <v>3</v>
      </c>
      <c r="Z40" s="33">
        <f t="shared" si="37"/>
        <v>0</v>
      </c>
      <c r="AA40" s="33">
        <f>SUM(AA41:AA44)</f>
        <v>0</v>
      </c>
      <c r="AB40" s="33">
        <f t="shared" si="37"/>
        <v>4</v>
      </c>
      <c r="AC40" s="33">
        <f t="shared" si="37"/>
        <v>0</v>
      </c>
      <c r="AD40" s="33">
        <f>SUM(AD41:AD44)</f>
        <v>0</v>
      </c>
      <c r="AE40" s="33">
        <f t="shared" si="37"/>
        <v>2</v>
      </c>
      <c r="AF40" s="33">
        <f t="shared" ref="AF40" si="38">SUM(AF41:AF44)</f>
        <v>0</v>
      </c>
      <c r="AG40" s="33">
        <f t="shared" si="37"/>
        <v>0</v>
      </c>
      <c r="AH40" s="33">
        <f>SUM(AH41:AH44)</f>
        <v>0</v>
      </c>
      <c r="AI40" s="33">
        <f t="shared" si="37"/>
        <v>5</v>
      </c>
      <c r="AJ40" s="33">
        <f>SUM(AJ41:AJ44)</f>
        <v>0</v>
      </c>
      <c r="AK40" s="33">
        <f>SUM(AK41:AK44)</f>
        <v>0</v>
      </c>
      <c r="AL40" s="33">
        <f>SUM(AL41:AL44)</f>
        <v>0</v>
      </c>
      <c r="AM40" s="33">
        <f>SUM(AM41:AM44)</f>
        <v>4</v>
      </c>
      <c r="AN40" s="33">
        <f t="shared" si="37"/>
        <v>2</v>
      </c>
      <c r="AO40" s="33">
        <f t="shared" si="37"/>
        <v>0</v>
      </c>
      <c r="AP40" s="33">
        <f t="shared" si="37"/>
        <v>0</v>
      </c>
      <c r="AQ40" s="33">
        <f t="shared" si="37"/>
        <v>0</v>
      </c>
      <c r="AR40" s="33">
        <f>SUM(AR41:AR44)</f>
        <v>0</v>
      </c>
      <c r="AS40" s="33">
        <f t="shared" si="37"/>
        <v>1</v>
      </c>
      <c r="AT40" s="33">
        <f>SUM(AT41:AT44)</f>
        <v>0</v>
      </c>
      <c r="AU40" s="33">
        <f t="shared" si="37"/>
        <v>2</v>
      </c>
      <c r="AV40" s="33">
        <f>SUM(AV41:AV44)</f>
        <v>0</v>
      </c>
      <c r="AW40" s="33">
        <f t="shared" si="37"/>
        <v>1</v>
      </c>
      <c r="AX40" s="33">
        <f t="shared" si="37"/>
        <v>0</v>
      </c>
      <c r="AY40" s="33">
        <f t="shared" si="37"/>
        <v>0</v>
      </c>
      <c r="AZ40" s="33">
        <f>SUM(AZ41:AZ44)</f>
        <v>0</v>
      </c>
      <c r="BA40" s="33">
        <f t="shared" si="37"/>
        <v>6</v>
      </c>
      <c r="BB40" s="33">
        <f t="shared" si="37"/>
        <v>0</v>
      </c>
      <c r="BC40" s="33">
        <f t="shared" si="37"/>
        <v>0</v>
      </c>
      <c r="BD40" s="33"/>
      <c r="BE40" s="33">
        <f>SUM(BE41:BE44)</f>
        <v>0</v>
      </c>
      <c r="BF40" s="33">
        <f t="shared" si="37"/>
        <v>0</v>
      </c>
      <c r="BG40" s="33">
        <f>SUM(BG41:BG44)</f>
        <v>0</v>
      </c>
      <c r="BH40" s="33">
        <f>SUM(BH41:BH44)</f>
        <v>0</v>
      </c>
      <c r="BI40" s="33">
        <f t="shared" si="37"/>
        <v>0</v>
      </c>
      <c r="BJ40" s="33">
        <f>SUM(BJ41:BJ44)</f>
        <v>0</v>
      </c>
      <c r="BK40" s="33">
        <f>SUM(BK41:BK44)</f>
        <v>0</v>
      </c>
      <c r="BL40" s="33">
        <f>SUM(BL41:BL44)</f>
        <v>0</v>
      </c>
      <c r="BM40" s="33">
        <f t="shared" si="37"/>
        <v>0</v>
      </c>
      <c r="BN40" s="33">
        <f t="shared" si="37"/>
        <v>0</v>
      </c>
      <c r="BO40" s="33">
        <f t="shared" si="37"/>
        <v>0</v>
      </c>
      <c r="BP40" s="33">
        <f t="shared" ref="BP40:CA40" si="39">SUM(BP41:BP44)</f>
        <v>0</v>
      </c>
      <c r="BQ40" s="33">
        <f>SUM(BQ41:BQ44)</f>
        <v>0</v>
      </c>
      <c r="BR40" s="33">
        <f>SUM(BR41:BR44)</f>
        <v>0</v>
      </c>
      <c r="BS40" s="33">
        <f t="shared" si="39"/>
        <v>0</v>
      </c>
      <c r="BT40" s="33">
        <f t="shared" si="39"/>
        <v>0</v>
      </c>
      <c r="BU40" s="33">
        <f t="shared" si="39"/>
        <v>0</v>
      </c>
      <c r="BV40" s="33">
        <f t="shared" si="39"/>
        <v>0</v>
      </c>
      <c r="BW40" s="33">
        <f t="shared" si="39"/>
        <v>0</v>
      </c>
      <c r="BX40" s="33"/>
      <c r="BY40" s="33">
        <f t="shared" si="39"/>
        <v>0</v>
      </c>
      <c r="BZ40" s="33">
        <f t="shared" si="39"/>
        <v>0</v>
      </c>
      <c r="CA40" s="33">
        <f t="shared" si="39"/>
        <v>0</v>
      </c>
      <c r="CB40" s="33"/>
      <c r="CC40" s="33">
        <f t="shared" ref="CC40" si="40">SUM(CC41:CC44)</f>
        <v>0</v>
      </c>
    </row>
    <row r="41" spans="1:81" ht="16.5" customHeight="1">
      <c r="A41" s="5" t="s">
        <v>186</v>
      </c>
      <c r="B41" s="3">
        <f>SUM(C41:H41)</f>
        <v>11</v>
      </c>
      <c r="C41" s="2"/>
      <c r="D41" s="2"/>
      <c r="E41" s="3"/>
      <c r="F41" s="3"/>
      <c r="G41" s="2"/>
      <c r="H41" s="3">
        <f t="shared" si="36"/>
        <v>11</v>
      </c>
      <c r="I41" s="3"/>
      <c r="J41" s="3">
        <v>1</v>
      </c>
      <c r="K41" s="3"/>
      <c r="L41" s="3"/>
      <c r="M41" s="2"/>
      <c r="N41" s="2"/>
      <c r="O41" s="2"/>
      <c r="P41" s="2">
        <v>1</v>
      </c>
      <c r="Q41" s="2"/>
      <c r="R41" s="2"/>
      <c r="S41" s="2"/>
      <c r="T41" s="2"/>
      <c r="U41" s="2"/>
      <c r="V41" s="3">
        <v>2</v>
      </c>
      <c r="W41" s="2">
        <v>1</v>
      </c>
      <c r="X41" s="2">
        <v>1</v>
      </c>
      <c r="Y41" s="2">
        <v>1</v>
      </c>
      <c r="Z41" s="2"/>
      <c r="AA41" s="2"/>
      <c r="AB41" s="2"/>
      <c r="AC41" s="2"/>
      <c r="AD41" s="2"/>
      <c r="AE41" s="2"/>
      <c r="AF41" s="2"/>
      <c r="AG41" s="2"/>
      <c r="AH41" s="2"/>
      <c r="AI41" s="2">
        <v>2</v>
      </c>
      <c r="AJ41" s="2"/>
      <c r="AK41" s="2"/>
      <c r="AL41" s="2"/>
      <c r="AM41" s="2"/>
      <c r="AN41" s="2">
        <v>1</v>
      </c>
      <c r="AO41" s="2"/>
      <c r="AP41" s="2"/>
      <c r="AQ41" s="2"/>
      <c r="AR41" s="2"/>
      <c r="AS41" s="2"/>
      <c r="AT41" s="2"/>
      <c r="AU41" s="2">
        <v>1</v>
      </c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ht="16.5" customHeight="1">
      <c r="A42" s="5" t="s">
        <v>163</v>
      </c>
      <c r="B42" s="3">
        <f>SUM(C42:H42)</f>
        <v>9</v>
      </c>
      <c r="C42" s="2"/>
      <c r="D42" s="2"/>
      <c r="E42" s="3"/>
      <c r="F42" s="3"/>
      <c r="G42" s="2"/>
      <c r="H42" s="3">
        <f t="shared" si="36"/>
        <v>9</v>
      </c>
      <c r="I42" s="3"/>
      <c r="J42" s="3"/>
      <c r="K42" s="3"/>
      <c r="L42" s="3"/>
      <c r="M42" s="2"/>
      <c r="N42" s="2"/>
      <c r="O42" s="2">
        <v>1</v>
      </c>
      <c r="P42" s="2"/>
      <c r="Q42" s="2"/>
      <c r="R42" s="2"/>
      <c r="S42" s="2"/>
      <c r="T42" s="2"/>
      <c r="U42" s="2"/>
      <c r="V42" s="3">
        <v>3</v>
      </c>
      <c r="W42" s="2"/>
      <c r="X42" s="2"/>
      <c r="Y42" s="2">
        <v>2</v>
      </c>
      <c r="Z42" s="2"/>
      <c r="AA42" s="2"/>
      <c r="AB42" s="2"/>
      <c r="AC42" s="2"/>
      <c r="AD42" s="2"/>
      <c r="AE42" s="2">
        <v>2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>
        <v>1</v>
      </c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ht="16.5" customHeight="1">
      <c r="A43" s="5" t="s">
        <v>185</v>
      </c>
      <c r="B43" s="3">
        <f>SUM(C43:H43)</f>
        <v>10</v>
      </c>
      <c r="C43" s="2"/>
      <c r="D43" s="2"/>
      <c r="E43" s="3"/>
      <c r="F43" s="3"/>
      <c r="G43" s="2"/>
      <c r="H43" s="3">
        <f t="shared" si="36"/>
        <v>10</v>
      </c>
      <c r="I43" s="3"/>
      <c r="J43" s="3"/>
      <c r="K43" s="3"/>
      <c r="L43" s="3"/>
      <c r="M43" s="2"/>
      <c r="N43" s="2"/>
      <c r="O43" s="2"/>
      <c r="P43" s="2">
        <v>1</v>
      </c>
      <c r="Q43" s="2"/>
      <c r="R43" s="2"/>
      <c r="S43" s="2"/>
      <c r="T43" s="2"/>
      <c r="U43" s="2"/>
      <c r="V43" s="3"/>
      <c r="W43" s="2">
        <v>1</v>
      </c>
      <c r="X43" s="2">
        <v>1</v>
      </c>
      <c r="Y43" s="2"/>
      <c r="Z43" s="2"/>
      <c r="AA43" s="2"/>
      <c r="AB43" s="2">
        <v>2</v>
      </c>
      <c r="AC43" s="2"/>
      <c r="AD43" s="2"/>
      <c r="AE43" s="2"/>
      <c r="AF43" s="2"/>
      <c r="AG43" s="2"/>
      <c r="AH43" s="2"/>
      <c r="AI43" s="2"/>
      <c r="AJ43" s="2">
        <v>0</v>
      </c>
      <c r="AK43" s="2"/>
      <c r="AL43" s="2"/>
      <c r="AM43" s="2">
        <v>2</v>
      </c>
      <c r="AN43" s="2">
        <v>0</v>
      </c>
      <c r="AO43" s="2"/>
      <c r="AP43" s="2"/>
      <c r="AQ43" s="2"/>
      <c r="AR43" s="2"/>
      <c r="AS43" s="2"/>
      <c r="AT43" s="2"/>
      <c r="AU43" s="2">
        <v>1</v>
      </c>
      <c r="AV43" s="2"/>
      <c r="AW43" s="2">
        <v>1</v>
      </c>
      <c r="AX43" s="2"/>
      <c r="AY43" s="2"/>
      <c r="AZ43" s="2"/>
      <c r="BA43" s="2">
        <v>1</v>
      </c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ht="16.5" customHeight="1">
      <c r="A44" s="5" t="s">
        <v>175</v>
      </c>
      <c r="B44" s="3">
        <f>SUM(C44:H44)</f>
        <v>16</v>
      </c>
      <c r="C44" s="2"/>
      <c r="D44" s="2"/>
      <c r="E44" s="3"/>
      <c r="F44" s="3"/>
      <c r="G44" s="2"/>
      <c r="H44" s="3">
        <f t="shared" si="36"/>
        <v>16</v>
      </c>
      <c r="I44" s="3"/>
      <c r="J44" s="3"/>
      <c r="K44" s="3"/>
      <c r="L44" s="3"/>
      <c r="M44" s="2"/>
      <c r="N44" s="2"/>
      <c r="O44" s="2"/>
      <c r="P44" s="2">
        <v>1</v>
      </c>
      <c r="Q44" s="2"/>
      <c r="R44" s="2"/>
      <c r="S44" s="2"/>
      <c r="T44" s="2"/>
      <c r="U44" s="2"/>
      <c r="V44" s="3"/>
      <c r="W44" s="2">
        <v>1</v>
      </c>
      <c r="X44" s="2">
        <v>1</v>
      </c>
      <c r="Y44" s="2"/>
      <c r="Z44" s="2"/>
      <c r="AA44" s="2"/>
      <c r="AB44" s="2">
        <v>2</v>
      </c>
      <c r="AC44" s="2"/>
      <c r="AD44" s="2"/>
      <c r="AE44" s="2"/>
      <c r="AF44" s="2"/>
      <c r="AG44" s="2"/>
      <c r="AH44" s="2"/>
      <c r="AI44" s="2">
        <v>3</v>
      </c>
      <c r="AJ44" s="2"/>
      <c r="AK44" s="2"/>
      <c r="AL44" s="2"/>
      <c r="AM44" s="2">
        <v>2</v>
      </c>
      <c r="AN44" s="2">
        <v>1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>
        <v>5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s="44" customFormat="1" ht="16.5" customHeight="1">
      <c r="A45" s="28" t="s">
        <v>301</v>
      </c>
      <c r="B45" s="29">
        <f t="shared" si="5"/>
        <v>77</v>
      </c>
      <c r="C45" s="30">
        <f>SUM(C46:C49)</f>
        <v>0</v>
      </c>
      <c r="D45" s="30">
        <f>SUM(D46:D49)</f>
        <v>0</v>
      </c>
      <c r="E45" s="30">
        <f>SUM(E46:E49)</f>
        <v>0</v>
      </c>
      <c r="F45" s="30">
        <f>SUM(F46:F49)</f>
        <v>0</v>
      </c>
      <c r="G45" s="30">
        <f>SUM(G46:G49)</f>
        <v>0</v>
      </c>
      <c r="H45" s="29">
        <f t="shared" si="36"/>
        <v>77</v>
      </c>
      <c r="I45" s="30">
        <f>SUM(I46:I50)</f>
        <v>0</v>
      </c>
      <c r="J45" s="30">
        <f t="shared" ref="J45:BU45" si="41">SUM(J46:J50)</f>
        <v>2</v>
      </c>
      <c r="K45" s="30">
        <f t="shared" si="41"/>
        <v>0</v>
      </c>
      <c r="L45" s="30">
        <f t="shared" si="41"/>
        <v>0</v>
      </c>
      <c r="M45" s="30">
        <f t="shared" si="41"/>
        <v>0</v>
      </c>
      <c r="N45" s="30">
        <f t="shared" si="41"/>
        <v>1</v>
      </c>
      <c r="O45" s="30">
        <f t="shared" si="41"/>
        <v>0</v>
      </c>
      <c r="P45" s="30">
        <f t="shared" si="41"/>
        <v>6</v>
      </c>
      <c r="Q45" s="30">
        <f t="shared" si="41"/>
        <v>0</v>
      </c>
      <c r="R45" s="30">
        <f t="shared" si="41"/>
        <v>3</v>
      </c>
      <c r="S45" s="30">
        <f>SUM(S46:S50)</f>
        <v>0</v>
      </c>
      <c r="T45" s="30">
        <f t="shared" si="41"/>
        <v>1</v>
      </c>
      <c r="U45" s="30">
        <f t="shared" si="41"/>
        <v>0</v>
      </c>
      <c r="V45" s="30">
        <f t="shared" si="41"/>
        <v>33</v>
      </c>
      <c r="W45" s="30">
        <f>SUM(W46:W50)</f>
        <v>3</v>
      </c>
      <c r="X45" s="30">
        <f t="shared" si="41"/>
        <v>0</v>
      </c>
      <c r="Y45" s="30">
        <f t="shared" si="41"/>
        <v>0</v>
      </c>
      <c r="Z45" s="30">
        <f t="shared" si="41"/>
        <v>0</v>
      </c>
      <c r="AA45" s="30">
        <f>SUM(AA46:AA50)</f>
        <v>0</v>
      </c>
      <c r="AB45" s="30">
        <f t="shared" si="41"/>
        <v>0</v>
      </c>
      <c r="AC45" s="30">
        <f t="shared" si="41"/>
        <v>0</v>
      </c>
      <c r="AD45" s="30">
        <f>SUM(AD46:AD50)</f>
        <v>0</v>
      </c>
      <c r="AE45" s="30">
        <f t="shared" si="41"/>
        <v>11</v>
      </c>
      <c r="AF45" s="30">
        <f t="shared" ref="AF45" si="42">SUM(AF46:AF50)</f>
        <v>0</v>
      </c>
      <c r="AG45" s="30">
        <f t="shared" si="41"/>
        <v>1</v>
      </c>
      <c r="AH45" s="30">
        <f>SUM(AH46:AH50)</f>
        <v>0</v>
      </c>
      <c r="AI45" s="30">
        <f t="shared" si="41"/>
        <v>0</v>
      </c>
      <c r="AJ45" s="30">
        <f>SUM(AJ46:AJ50)</f>
        <v>0</v>
      </c>
      <c r="AK45" s="30">
        <f>SUM(AK46:AK50)</f>
        <v>0</v>
      </c>
      <c r="AL45" s="30">
        <f>SUM(AL46:AL50)</f>
        <v>0</v>
      </c>
      <c r="AM45" s="30">
        <f>SUM(AM46:AM50)</f>
        <v>0</v>
      </c>
      <c r="AN45" s="30">
        <f t="shared" si="41"/>
        <v>0</v>
      </c>
      <c r="AO45" s="30">
        <f t="shared" si="41"/>
        <v>0</v>
      </c>
      <c r="AP45" s="30">
        <f t="shared" si="41"/>
        <v>0</v>
      </c>
      <c r="AQ45" s="30">
        <f t="shared" si="41"/>
        <v>0</v>
      </c>
      <c r="AR45" s="30">
        <f>SUM(AR46:AR50)</f>
        <v>0</v>
      </c>
      <c r="AS45" s="30">
        <f t="shared" si="41"/>
        <v>15</v>
      </c>
      <c r="AT45" s="30">
        <f>SUM(AT46:AT50)</f>
        <v>0</v>
      </c>
      <c r="AU45" s="30">
        <f t="shared" si="41"/>
        <v>0</v>
      </c>
      <c r="AV45" s="30">
        <f>SUM(AV46:AV50)</f>
        <v>0</v>
      </c>
      <c r="AW45" s="30">
        <f t="shared" si="41"/>
        <v>0</v>
      </c>
      <c r="AX45" s="30">
        <f t="shared" si="41"/>
        <v>0</v>
      </c>
      <c r="AY45" s="30">
        <f t="shared" si="41"/>
        <v>0</v>
      </c>
      <c r="AZ45" s="30">
        <f>SUM(AZ46:AZ50)</f>
        <v>0</v>
      </c>
      <c r="BA45" s="30">
        <f t="shared" si="41"/>
        <v>0</v>
      </c>
      <c r="BB45" s="30">
        <f t="shared" si="41"/>
        <v>0</v>
      </c>
      <c r="BC45" s="30">
        <f t="shared" si="41"/>
        <v>0</v>
      </c>
      <c r="BD45" s="30"/>
      <c r="BE45" s="30">
        <f>SUM(BE46:BE50)</f>
        <v>0</v>
      </c>
      <c r="BF45" s="30">
        <f t="shared" si="41"/>
        <v>0</v>
      </c>
      <c r="BG45" s="30">
        <f>SUM(BG46:BG50)</f>
        <v>0</v>
      </c>
      <c r="BH45" s="30">
        <f>SUM(BH46:BH50)</f>
        <v>0</v>
      </c>
      <c r="BI45" s="30">
        <f t="shared" si="41"/>
        <v>0</v>
      </c>
      <c r="BJ45" s="30">
        <f>SUM(BJ46:BJ50)</f>
        <v>0</v>
      </c>
      <c r="BK45" s="30">
        <f>SUM(BK46:BK50)</f>
        <v>0</v>
      </c>
      <c r="BL45" s="30">
        <f>SUM(BL46:BL50)</f>
        <v>0</v>
      </c>
      <c r="BM45" s="30">
        <f t="shared" si="41"/>
        <v>0</v>
      </c>
      <c r="BN45" s="30">
        <f t="shared" si="41"/>
        <v>0</v>
      </c>
      <c r="BO45" s="30">
        <f t="shared" si="41"/>
        <v>0</v>
      </c>
      <c r="BP45" s="30">
        <f t="shared" si="41"/>
        <v>0</v>
      </c>
      <c r="BQ45" s="30">
        <f>SUM(BQ46:BQ50)</f>
        <v>0</v>
      </c>
      <c r="BR45" s="30">
        <f>SUM(BR46:BR50)</f>
        <v>0</v>
      </c>
      <c r="BS45" s="30">
        <f t="shared" si="41"/>
        <v>0</v>
      </c>
      <c r="BT45" s="30">
        <f t="shared" si="41"/>
        <v>0</v>
      </c>
      <c r="BU45" s="30">
        <f t="shared" si="41"/>
        <v>0</v>
      </c>
      <c r="BV45" s="30">
        <f t="shared" ref="BV45:CA45" si="43">SUM(BV46:BV50)</f>
        <v>1</v>
      </c>
      <c r="BW45" s="30">
        <f t="shared" si="43"/>
        <v>0</v>
      </c>
      <c r="BX45" s="30"/>
      <c r="BY45" s="30">
        <f t="shared" si="43"/>
        <v>0</v>
      </c>
      <c r="BZ45" s="30">
        <f t="shared" si="43"/>
        <v>0</v>
      </c>
      <c r="CA45" s="30">
        <f t="shared" si="43"/>
        <v>0</v>
      </c>
      <c r="CB45" s="30"/>
      <c r="CC45" s="30">
        <f t="shared" ref="CC45" si="44">SUM(CC46:CC50)</f>
        <v>0</v>
      </c>
    </row>
    <row r="46" spans="1:81" ht="16.5" customHeight="1">
      <c r="A46" s="5" t="s">
        <v>111</v>
      </c>
      <c r="B46" s="3">
        <f t="shared" si="5"/>
        <v>14</v>
      </c>
      <c r="C46" s="2"/>
      <c r="D46" s="2"/>
      <c r="E46" s="3"/>
      <c r="F46" s="3"/>
      <c r="G46" s="2"/>
      <c r="H46" s="3">
        <f t="shared" si="36"/>
        <v>14</v>
      </c>
      <c r="I46" s="3"/>
      <c r="J46" s="3">
        <v>1</v>
      </c>
      <c r="K46" s="3"/>
      <c r="L46" s="3"/>
      <c r="M46" s="2"/>
      <c r="N46" s="2">
        <v>1</v>
      </c>
      <c r="O46" s="2"/>
      <c r="P46" s="2"/>
      <c r="Q46" s="2"/>
      <c r="R46" s="2" t="s">
        <v>88</v>
      </c>
      <c r="S46" s="2"/>
      <c r="T46" s="2"/>
      <c r="U46" s="2"/>
      <c r="V46" s="3">
        <v>6</v>
      </c>
      <c r="W46" s="2">
        <v>1</v>
      </c>
      <c r="X46" s="2"/>
      <c r="Y46" s="2"/>
      <c r="Z46" s="2"/>
      <c r="AA46" s="2"/>
      <c r="AB46" s="2"/>
      <c r="AC46" s="2"/>
      <c r="AD46" s="2"/>
      <c r="AE46" s="2">
        <v>1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>
        <v>3</v>
      </c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>
        <v>1</v>
      </c>
      <c r="BW46" s="2"/>
      <c r="BX46" s="2"/>
      <c r="BY46" s="2"/>
      <c r="BZ46" s="2"/>
      <c r="CA46" s="2"/>
      <c r="CB46" s="2"/>
      <c r="CC46" s="2"/>
    </row>
    <row r="47" spans="1:81" ht="16.5" customHeight="1">
      <c r="A47" s="5" t="s">
        <v>113</v>
      </c>
      <c r="B47" s="3">
        <f t="shared" si="5"/>
        <v>10</v>
      </c>
      <c r="C47" s="2"/>
      <c r="D47" s="2"/>
      <c r="E47" s="3"/>
      <c r="F47" s="3"/>
      <c r="G47" s="2"/>
      <c r="H47" s="3">
        <f t="shared" si="36"/>
        <v>10</v>
      </c>
      <c r="I47" s="3"/>
      <c r="J47" s="3"/>
      <c r="K47" s="3"/>
      <c r="L47" s="3"/>
      <c r="M47" s="2"/>
      <c r="N47" s="2"/>
      <c r="O47" s="2"/>
      <c r="P47" s="2">
        <v>1</v>
      </c>
      <c r="Q47" s="2"/>
      <c r="R47" s="2"/>
      <c r="S47" s="2"/>
      <c r="T47" s="2"/>
      <c r="U47" s="2"/>
      <c r="V47" s="3">
        <v>5</v>
      </c>
      <c r="W47" s="2"/>
      <c r="X47" s="2"/>
      <c r="Y47" s="2"/>
      <c r="Z47" s="2"/>
      <c r="AA47" s="2"/>
      <c r="AB47" s="2"/>
      <c r="AC47" s="2"/>
      <c r="AD47" s="2"/>
      <c r="AE47" s="2">
        <v>2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>
        <v>2</v>
      </c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ht="16.5" customHeight="1">
      <c r="A48" s="5" t="s">
        <v>112</v>
      </c>
      <c r="B48" s="3">
        <f>SUM(C48:H48)</f>
        <v>11</v>
      </c>
      <c r="C48" s="2"/>
      <c r="D48" s="2"/>
      <c r="E48" s="3"/>
      <c r="F48" s="3"/>
      <c r="G48" s="2"/>
      <c r="H48" s="3">
        <f t="shared" si="36"/>
        <v>11</v>
      </c>
      <c r="I48" s="3"/>
      <c r="J48" s="3" t="s">
        <v>88</v>
      </c>
      <c r="K48" s="3"/>
      <c r="L48" s="3"/>
      <c r="M48" s="2"/>
      <c r="N48" s="2"/>
      <c r="O48" s="2"/>
      <c r="P48" s="2">
        <v>1</v>
      </c>
      <c r="Q48" s="2"/>
      <c r="R48" s="2"/>
      <c r="S48" s="2"/>
      <c r="T48" s="2">
        <v>1</v>
      </c>
      <c r="U48" s="2"/>
      <c r="V48" s="3">
        <v>4</v>
      </c>
      <c r="W48" s="2">
        <v>1</v>
      </c>
      <c r="X48" s="2"/>
      <c r="Y48" s="2"/>
      <c r="Z48" s="2"/>
      <c r="AA48" s="2"/>
      <c r="AB48" s="2"/>
      <c r="AC48" s="2"/>
      <c r="AD48" s="2"/>
      <c r="AE48" s="2">
        <v>1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>
        <v>3</v>
      </c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ht="16.5" customHeight="1">
      <c r="A49" s="5" t="s">
        <v>109</v>
      </c>
      <c r="B49" s="3">
        <f t="shared" si="5"/>
        <v>12</v>
      </c>
      <c r="C49" s="2"/>
      <c r="D49" s="2"/>
      <c r="E49" s="3"/>
      <c r="F49" s="3"/>
      <c r="G49" s="2"/>
      <c r="H49" s="3">
        <f t="shared" si="36"/>
        <v>12</v>
      </c>
      <c r="I49" s="3"/>
      <c r="J49" s="3"/>
      <c r="K49" s="3"/>
      <c r="L49" s="3"/>
      <c r="M49" s="2"/>
      <c r="N49" s="2"/>
      <c r="O49" s="2"/>
      <c r="P49" s="2">
        <v>1</v>
      </c>
      <c r="Q49" s="2"/>
      <c r="R49" s="2"/>
      <c r="S49" s="2"/>
      <c r="T49" s="2"/>
      <c r="U49" s="2"/>
      <c r="V49" s="3">
        <v>7</v>
      </c>
      <c r="W49" s="2"/>
      <c r="X49" s="2"/>
      <c r="Y49" s="2"/>
      <c r="Z49" s="2"/>
      <c r="AA49" s="2"/>
      <c r="AB49" s="2"/>
      <c r="AC49" s="2"/>
      <c r="AD49" s="2"/>
      <c r="AE49" s="2">
        <v>1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>
        <v>3</v>
      </c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s="25" customFormat="1" ht="16.5" customHeight="1">
      <c r="A50" s="31" t="s">
        <v>302</v>
      </c>
      <c r="B50" s="32">
        <f>SUM(C50:H50)</f>
        <v>30</v>
      </c>
      <c r="C50" s="33">
        <f>SUM(C51:C52)</f>
        <v>0</v>
      </c>
      <c r="D50" s="33">
        <f>SUM(D51:D52)</f>
        <v>0</v>
      </c>
      <c r="E50" s="33">
        <f>SUM(E51:E52)</f>
        <v>0</v>
      </c>
      <c r="F50" s="33">
        <f>SUM(F51:F52)</f>
        <v>0</v>
      </c>
      <c r="G50" s="33">
        <f>SUM(G51:G52)</f>
        <v>0</v>
      </c>
      <c r="H50" s="32">
        <f t="shared" si="36"/>
        <v>30</v>
      </c>
      <c r="I50" s="33">
        <f>SUM(I51:I53)</f>
        <v>0</v>
      </c>
      <c r="J50" s="33">
        <f t="shared" ref="J50:BU50" si="45">SUM(J51:J53)</f>
        <v>1</v>
      </c>
      <c r="K50" s="33">
        <f t="shared" si="45"/>
        <v>0</v>
      </c>
      <c r="L50" s="33">
        <f t="shared" si="45"/>
        <v>0</v>
      </c>
      <c r="M50" s="33">
        <f t="shared" si="45"/>
        <v>0</v>
      </c>
      <c r="N50" s="33">
        <f t="shared" si="45"/>
        <v>0</v>
      </c>
      <c r="O50" s="33">
        <f t="shared" si="45"/>
        <v>0</v>
      </c>
      <c r="P50" s="33">
        <f t="shared" si="45"/>
        <v>3</v>
      </c>
      <c r="Q50" s="33">
        <f t="shared" si="45"/>
        <v>0</v>
      </c>
      <c r="R50" s="33">
        <f t="shared" si="45"/>
        <v>3</v>
      </c>
      <c r="S50" s="33">
        <f>SUM(S51:S53)</f>
        <v>0</v>
      </c>
      <c r="T50" s="33">
        <f t="shared" si="45"/>
        <v>0</v>
      </c>
      <c r="U50" s="33">
        <f t="shared" si="45"/>
        <v>0</v>
      </c>
      <c r="V50" s="33">
        <f t="shared" si="45"/>
        <v>11</v>
      </c>
      <c r="W50" s="33">
        <f>SUM(W51:W53)</f>
        <v>1</v>
      </c>
      <c r="X50" s="33">
        <f t="shared" si="45"/>
        <v>0</v>
      </c>
      <c r="Y50" s="33">
        <f t="shared" si="45"/>
        <v>0</v>
      </c>
      <c r="Z50" s="33">
        <f t="shared" si="45"/>
        <v>0</v>
      </c>
      <c r="AA50" s="33">
        <f>SUM(AA51:AA53)</f>
        <v>0</v>
      </c>
      <c r="AB50" s="33">
        <f t="shared" si="45"/>
        <v>0</v>
      </c>
      <c r="AC50" s="33">
        <f t="shared" si="45"/>
        <v>0</v>
      </c>
      <c r="AD50" s="33">
        <f>SUM(AD51:AD53)</f>
        <v>0</v>
      </c>
      <c r="AE50" s="33">
        <f t="shared" si="45"/>
        <v>6</v>
      </c>
      <c r="AF50" s="33">
        <f t="shared" ref="AF50" si="46">SUM(AF51:AF53)</f>
        <v>0</v>
      </c>
      <c r="AG50" s="33">
        <f t="shared" si="45"/>
        <v>1</v>
      </c>
      <c r="AH50" s="33">
        <f>SUM(AH51:AH53)</f>
        <v>0</v>
      </c>
      <c r="AI50" s="33">
        <f t="shared" si="45"/>
        <v>0</v>
      </c>
      <c r="AJ50" s="33">
        <f>SUM(AJ51:AJ53)</f>
        <v>0</v>
      </c>
      <c r="AK50" s="33">
        <f>SUM(AK51:AK53)</f>
        <v>0</v>
      </c>
      <c r="AL50" s="33">
        <f>SUM(AL51:AL53)</f>
        <v>0</v>
      </c>
      <c r="AM50" s="33">
        <f>SUM(AM51:AM53)</f>
        <v>0</v>
      </c>
      <c r="AN50" s="33">
        <f t="shared" si="45"/>
        <v>0</v>
      </c>
      <c r="AO50" s="33">
        <f t="shared" si="45"/>
        <v>0</v>
      </c>
      <c r="AP50" s="33">
        <f t="shared" si="45"/>
        <v>0</v>
      </c>
      <c r="AQ50" s="33">
        <f t="shared" si="45"/>
        <v>0</v>
      </c>
      <c r="AR50" s="33">
        <f>SUM(AR51:AR53)</f>
        <v>0</v>
      </c>
      <c r="AS50" s="33">
        <f t="shared" si="45"/>
        <v>4</v>
      </c>
      <c r="AT50" s="33">
        <f>SUM(AT51:AT53)</f>
        <v>0</v>
      </c>
      <c r="AU50" s="33">
        <f t="shared" si="45"/>
        <v>0</v>
      </c>
      <c r="AV50" s="33">
        <f>SUM(AV51:AV53)</f>
        <v>0</v>
      </c>
      <c r="AW50" s="33">
        <f t="shared" si="45"/>
        <v>0</v>
      </c>
      <c r="AX50" s="33">
        <f t="shared" si="45"/>
        <v>0</v>
      </c>
      <c r="AY50" s="33">
        <f t="shared" si="45"/>
        <v>0</v>
      </c>
      <c r="AZ50" s="33">
        <f>SUM(AZ51:AZ53)</f>
        <v>0</v>
      </c>
      <c r="BA50" s="33">
        <f t="shared" si="45"/>
        <v>0</v>
      </c>
      <c r="BB50" s="33">
        <f t="shared" si="45"/>
        <v>0</v>
      </c>
      <c r="BC50" s="33">
        <f t="shared" si="45"/>
        <v>0</v>
      </c>
      <c r="BD50" s="33"/>
      <c r="BE50" s="33">
        <f>SUM(BE51:BE53)</f>
        <v>0</v>
      </c>
      <c r="BF50" s="33">
        <f t="shared" si="45"/>
        <v>0</v>
      </c>
      <c r="BG50" s="33">
        <f>SUM(BG51:BG53)</f>
        <v>0</v>
      </c>
      <c r="BH50" s="33">
        <f>SUM(BH51:BH53)</f>
        <v>0</v>
      </c>
      <c r="BI50" s="33">
        <f t="shared" si="45"/>
        <v>0</v>
      </c>
      <c r="BJ50" s="33">
        <f>SUM(BJ51:BJ53)</f>
        <v>0</v>
      </c>
      <c r="BK50" s="33">
        <f>SUM(BK51:BK53)</f>
        <v>0</v>
      </c>
      <c r="BL50" s="33">
        <f>SUM(BL51:BL53)</f>
        <v>0</v>
      </c>
      <c r="BM50" s="33">
        <f t="shared" si="45"/>
        <v>0</v>
      </c>
      <c r="BN50" s="33">
        <f t="shared" si="45"/>
        <v>0</v>
      </c>
      <c r="BO50" s="33">
        <f t="shared" si="45"/>
        <v>0</v>
      </c>
      <c r="BP50" s="33">
        <f t="shared" si="45"/>
        <v>0</v>
      </c>
      <c r="BQ50" s="33">
        <f>SUM(BQ51:BQ53)</f>
        <v>0</v>
      </c>
      <c r="BR50" s="33">
        <f>SUM(BR51:BR53)</f>
        <v>0</v>
      </c>
      <c r="BS50" s="33">
        <f t="shared" si="45"/>
        <v>0</v>
      </c>
      <c r="BT50" s="33">
        <f t="shared" si="45"/>
        <v>0</v>
      </c>
      <c r="BU50" s="33">
        <f t="shared" si="45"/>
        <v>0</v>
      </c>
      <c r="BV50" s="33">
        <f t="shared" ref="BV50:CA50" si="47">SUM(BV51:BV53)</f>
        <v>0</v>
      </c>
      <c r="BW50" s="33">
        <f t="shared" si="47"/>
        <v>0</v>
      </c>
      <c r="BX50" s="33"/>
      <c r="BY50" s="33">
        <f t="shared" si="47"/>
        <v>0</v>
      </c>
      <c r="BZ50" s="33">
        <f t="shared" si="47"/>
        <v>0</v>
      </c>
      <c r="CA50" s="33">
        <f t="shared" si="47"/>
        <v>0</v>
      </c>
      <c r="CB50" s="33"/>
      <c r="CC50" s="33">
        <f t="shared" ref="CC50" si="48">SUM(CC51:CC53)</f>
        <v>0</v>
      </c>
    </row>
    <row r="51" spans="1:81" ht="16.5" customHeight="1">
      <c r="A51" s="5" t="s">
        <v>110</v>
      </c>
      <c r="B51" s="3">
        <f>SUM(C51:H51)</f>
        <v>11</v>
      </c>
      <c r="C51" s="2"/>
      <c r="D51" s="2"/>
      <c r="E51" s="3"/>
      <c r="F51" s="3"/>
      <c r="G51" s="2"/>
      <c r="H51" s="3">
        <f t="shared" si="36"/>
        <v>11</v>
      </c>
      <c r="I51" s="3"/>
      <c r="J51" s="3">
        <v>1</v>
      </c>
      <c r="K51" s="3"/>
      <c r="L51" s="3"/>
      <c r="M51" s="2"/>
      <c r="N51" s="2"/>
      <c r="O51" s="2"/>
      <c r="P51" s="2">
        <v>1</v>
      </c>
      <c r="Q51" s="2"/>
      <c r="R51" s="2">
        <v>1</v>
      </c>
      <c r="S51" s="2"/>
      <c r="T51" s="2"/>
      <c r="U51" s="2"/>
      <c r="V51" s="3">
        <v>3</v>
      </c>
      <c r="W51" s="2">
        <v>1</v>
      </c>
      <c r="X51" s="2"/>
      <c r="Y51" s="2"/>
      <c r="Z51" s="2"/>
      <c r="AA51" s="2"/>
      <c r="AB51" s="2"/>
      <c r="AC51" s="2"/>
      <c r="AD51" s="2"/>
      <c r="AE51" s="2">
        <v>1</v>
      </c>
      <c r="AF51" s="2"/>
      <c r="AG51" s="2">
        <v>1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>
        <v>2</v>
      </c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ht="16.5" customHeight="1">
      <c r="A52" s="5" t="s">
        <v>153</v>
      </c>
      <c r="B52" s="3">
        <f>SUM(C52:H52)</f>
        <v>9</v>
      </c>
      <c r="C52" s="2"/>
      <c r="D52" s="2"/>
      <c r="E52" s="3"/>
      <c r="F52" s="3"/>
      <c r="G52" s="2"/>
      <c r="H52" s="3">
        <f t="shared" si="36"/>
        <v>9</v>
      </c>
      <c r="I52" s="3"/>
      <c r="J52" s="3"/>
      <c r="K52" s="3"/>
      <c r="L52" s="3"/>
      <c r="M52" s="2"/>
      <c r="N52" s="2"/>
      <c r="O52" s="2"/>
      <c r="P52" s="2">
        <v>1</v>
      </c>
      <c r="Q52" s="2"/>
      <c r="R52" s="2"/>
      <c r="S52" s="2"/>
      <c r="T52" s="2"/>
      <c r="U52" s="2"/>
      <c r="V52" s="3">
        <v>4</v>
      </c>
      <c r="W52" s="2"/>
      <c r="X52" s="2"/>
      <c r="Y52" s="2"/>
      <c r="Z52" s="2"/>
      <c r="AA52" s="2"/>
      <c r="AB52" s="2"/>
      <c r="AC52" s="2"/>
      <c r="AD52" s="2"/>
      <c r="AE52" s="2">
        <v>2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>
        <v>2</v>
      </c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ht="16.5" customHeight="1">
      <c r="A53" s="5" t="s">
        <v>297</v>
      </c>
      <c r="B53" s="3">
        <f>SUM(C53:H53)</f>
        <v>10</v>
      </c>
      <c r="C53" s="2"/>
      <c r="D53" s="2"/>
      <c r="E53" s="3"/>
      <c r="F53" s="3"/>
      <c r="G53" s="2"/>
      <c r="H53" s="3">
        <f t="shared" si="36"/>
        <v>10</v>
      </c>
      <c r="I53" s="3"/>
      <c r="J53" s="3"/>
      <c r="K53" s="3"/>
      <c r="L53" s="3"/>
      <c r="M53" s="2"/>
      <c r="N53" s="2"/>
      <c r="O53" s="2"/>
      <c r="P53" s="2">
        <v>1</v>
      </c>
      <c r="Q53" s="2"/>
      <c r="R53" s="2">
        <v>2</v>
      </c>
      <c r="S53" s="2"/>
      <c r="T53" s="2"/>
      <c r="U53" s="2"/>
      <c r="V53" s="3">
        <v>4</v>
      </c>
      <c r="W53" s="2"/>
      <c r="X53" s="2"/>
      <c r="Y53" s="2"/>
      <c r="Z53" s="2"/>
      <c r="AA53" s="2"/>
      <c r="AB53" s="2"/>
      <c r="AC53" s="2"/>
      <c r="AD53" s="2"/>
      <c r="AE53" s="2">
        <v>3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s="25" customFormat="1" ht="16.5" customHeight="1">
      <c r="A54" s="28" t="s">
        <v>164</v>
      </c>
      <c r="B54" s="29">
        <f t="shared" si="5"/>
        <v>46</v>
      </c>
      <c r="C54" s="30">
        <f>SUM(C55:C58)</f>
        <v>0</v>
      </c>
      <c r="D54" s="30">
        <f>SUM(D55:D58)</f>
        <v>0</v>
      </c>
      <c r="E54" s="30">
        <f>SUM(E55:E58)</f>
        <v>0</v>
      </c>
      <c r="F54" s="30">
        <f>SUM(F55:F58)</f>
        <v>0</v>
      </c>
      <c r="G54" s="30">
        <f>SUM(G55:G58)</f>
        <v>0</v>
      </c>
      <c r="H54" s="29">
        <f t="shared" si="36"/>
        <v>46</v>
      </c>
      <c r="I54" s="30">
        <f t="shared" ref="I54:AU54" si="49">SUM(I55:I58)</f>
        <v>0</v>
      </c>
      <c r="J54" s="30">
        <f t="shared" si="49"/>
        <v>1</v>
      </c>
      <c r="K54" s="30">
        <f t="shared" si="49"/>
        <v>0</v>
      </c>
      <c r="L54" s="30">
        <f t="shared" si="49"/>
        <v>0</v>
      </c>
      <c r="M54" s="30">
        <f t="shared" si="49"/>
        <v>0</v>
      </c>
      <c r="N54" s="30">
        <f t="shared" si="49"/>
        <v>1</v>
      </c>
      <c r="O54" s="30">
        <f t="shared" si="49"/>
        <v>0</v>
      </c>
      <c r="P54" s="30">
        <f t="shared" si="49"/>
        <v>3</v>
      </c>
      <c r="Q54" s="30">
        <f t="shared" si="49"/>
        <v>0</v>
      </c>
      <c r="R54" s="30">
        <f t="shared" si="49"/>
        <v>1</v>
      </c>
      <c r="S54" s="30">
        <f>SUM(S55:S58)</f>
        <v>0</v>
      </c>
      <c r="T54" s="30">
        <f t="shared" si="49"/>
        <v>0</v>
      </c>
      <c r="U54" s="30">
        <f t="shared" si="49"/>
        <v>0</v>
      </c>
      <c r="V54" s="30">
        <f t="shared" si="49"/>
        <v>18</v>
      </c>
      <c r="W54" s="30">
        <f>SUM(W55:W58)</f>
        <v>3</v>
      </c>
      <c r="X54" s="30">
        <f t="shared" si="49"/>
        <v>0</v>
      </c>
      <c r="Y54" s="30">
        <f t="shared" si="49"/>
        <v>1</v>
      </c>
      <c r="Z54" s="30">
        <f t="shared" si="49"/>
        <v>0</v>
      </c>
      <c r="AA54" s="30">
        <f>SUM(AA55:AA58)</f>
        <v>0</v>
      </c>
      <c r="AB54" s="30">
        <f t="shared" si="49"/>
        <v>0</v>
      </c>
      <c r="AC54" s="30">
        <f t="shared" si="49"/>
        <v>0</v>
      </c>
      <c r="AD54" s="30">
        <f>SUM(AD55:AD58)</f>
        <v>0</v>
      </c>
      <c r="AE54" s="30">
        <f t="shared" si="49"/>
        <v>9</v>
      </c>
      <c r="AF54" s="30">
        <f t="shared" ref="AF54" si="50">SUM(AF55:AF58)</f>
        <v>0</v>
      </c>
      <c r="AG54" s="30">
        <f t="shared" si="49"/>
        <v>0</v>
      </c>
      <c r="AH54" s="30">
        <f>SUM(AH55:AH58)</f>
        <v>0</v>
      </c>
      <c r="AI54" s="30">
        <f t="shared" si="49"/>
        <v>0</v>
      </c>
      <c r="AJ54" s="30">
        <f>SUM(AJ55:AJ58)</f>
        <v>1</v>
      </c>
      <c r="AK54" s="30">
        <f>SUM(AK55:AK58)</f>
        <v>0</v>
      </c>
      <c r="AL54" s="30">
        <f>SUM(AL55:AL58)</f>
        <v>0</v>
      </c>
      <c r="AM54" s="30">
        <f>SUM(AM55:AM58)</f>
        <v>0</v>
      </c>
      <c r="AN54" s="30">
        <f t="shared" si="49"/>
        <v>0</v>
      </c>
      <c r="AO54" s="30">
        <f t="shared" si="49"/>
        <v>0</v>
      </c>
      <c r="AP54" s="30">
        <f t="shared" si="49"/>
        <v>0</v>
      </c>
      <c r="AQ54" s="30">
        <f t="shared" si="49"/>
        <v>0</v>
      </c>
      <c r="AR54" s="30">
        <f>SUM(AR55:AR58)</f>
        <v>0</v>
      </c>
      <c r="AS54" s="30">
        <f t="shared" si="49"/>
        <v>4</v>
      </c>
      <c r="AT54" s="30">
        <f>SUM(AT55:AT58)</f>
        <v>0</v>
      </c>
      <c r="AU54" s="30">
        <f t="shared" si="49"/>
        <v>1</v>
      </c>
      <c r="AV54" s="30">
        <f>SUM(AV55:AV58)</f>
        <v>0</v>
      </c>
      <c r="AW54" s="30">
        <f t="shared" ref="AW54:CA54" si="51">SUM(AW55:AW58)</f>
        <v>0</v>
      </c>
      <c r="AX54" s="30">
        <f t="shared" si="51"/>
        <v>1</v>
      </c>
      <c r="AY54" s="30">
        <f t="shared" si="51"/>
        <v>1</v>
      </c>
      <c r="AZ54" s="30">
        <f>SUM(AZ55:AZ58)</f>
        <v>0</v>
      </c>
      <c r="BA54" s="30">
        <f t="shared" si="51"/>
        <v>0</v>
      </c>
      <c r="BB54" s="30">
        <f t="shared" si="51"/>
        <v>0</v>
      </c>
      <c r="BC54" s="30">
        <f t="shared" si="51"/>
        <v>0</v>
      </c>
      <c r="BD54" s="30"/>
      <c r="BE54" s="30">
        <f>SUM(BE55:BE58)</f>
        <v>0</v>
      </c>
      <c r="BF54" s="30">
        <f t="shared" si="51"/>
        <v>0</v>
      </c>
      <c r="BG54" s="30">
        <f t="shared" ref="BG54:BL54" si="52">SUM(BG55:BG58)</f>
        <v>0</v>
      </c>
      <c r="BH54" s="30">
        <f t="shared" si="52"/>
        <v>0</v>
      </c>
      <c r="BI54" s="30">
        <f t="shared" si="52"/>
        <v>0</v>
      </c>
      <c r="BJ54" s="30">
        <f t="shared" si="52"/>
        <v>0</v>
      </c>
      <c r="BK54" s="30">
        <f t="shared" si="52"/>
        <v>0</v>
      </c>
      <c r="BL54" s="30">
        <f t="shared" si="52"/>
        <v>0</v>
      </c>
      <c r="BM54" s="30">
        <f t="shared" si="51"/>
        <v>0</v>
      </c>
      <c r="BN54" s="30">
        <f t="shared" si="51"/>
        <v>0</v>
      </c>
      <c r="BO54" s="30">
        <f t="shared" si="51"/>
        <v>0</v>
      </c>
      <c r="BP54" s="30">
        <f t="shared" si="51"/>
        <v>0</v>
      </c>
      <c r="BQ54" s="30">
        <f>SUM(BQ55:BQ58)</f>
        <v>0</v>
      </c>
      <c r="BR54" s="30">
        <f>SUM(BR55:BR58)</f>
        <v>0</v>
      </c>
      <c r="BS54" s="30">
        <f t="shared" si="51"/>
        <v>0</v>
      </c>
      <c r="BT54" s="30">
        <f t="shared" si="51"/>
        <v>0</v>
      </c>
      <c r="BU54" s="30">
        <f t="shared" si="51"/>
        <v>0</v>
      </c>
      <c r="BV54" s="30">
        <f t="shared" si="51"/>
        <v>1</v>
      </c>
      <c r="BW54" s="30">
        <f t="shared" si="51"/>
        <v>0</v>
      </c>
      <c r="BX54" s="30"/>
      <c r="BY54" s="30">
        <f t="shared" si="51"/>
        <v>0</v>
      </c>
      <c r="BZ54" s="30">
        <f t="shared" si="51"/>
        <v>0</v>
      </c>
      <c r="CA54" s="30">
        <f t="shared" si="51"/>
        <v>0</v>
      </c>
      <c r="CB54" s="30"/>
      <c r="CC54" s="30">
        <f t="shared" ref="CC54" si="53">SUM(CC55:CC58)</f>
        <v>0</v>
      </c>
    </row>
    <row r="55" spans="1:81" ht="16.5" customHeight="1">
      <c r="A55" s="5" t="s">
        <v>100</v>
      </c>
      <c r="B55" s="3">
        <f t="shared" si="5"/>
        <v>13</v>
      </c>
      <c r="C55" s="2"/>
      <c r="D55" s="2"/>
      <c r="E55" s="3"/>
      <c r="F55" s="3"/>
      <c r="G55" s="2"/>
      <c r="H55" s="3">
        <f t="shared" si="36"/>
        <v>13</v>
      </c>
      <c r="I55" s="3"/>
      <c r="J55" s="3">
        <v>1</v>
      </c>
      <c r="K55" s="3"/>
      <c r="L55" s="3"/>
      <c r="M55" s="2"/>
      <c r="N55" s="2">
        <v>1</v>
      </c>
      <c r="O55" s="2"/>
      <c r="P55" s="2"/>
      <c r="Q55" s="2"/>
      <c r="R55" s="2">
        <v>1</v>
      </c>
      <c r="S55" s="2"/>
      <c r="T55" s="2"/>
      <c r="U55" s="2"/>
      <c r="V55" s="3">
        <v>4</v>
      </c>
      <c r="W55" s="2"/>
      <c r="X55" s="2"/>
      <c r="Y55" s="2"/>
      <c r="Z55" s="2"/>
      <c r="AA55" s="2"/>
      <c r="AB55" s="2"/>
      <c r="AC55" s="2"/>
      <c r="AD55" s="2"/>
      <c r="AE55" s="2">
        <v>4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>
        <v>1</v>
      </c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>
        <v>1</v>
      </c>
      <c r="BW55" s="2"/>
      <c r="BX55" s="2"/>
      <c r="BY55" s="2"/>
      <c r="BZ55" s="2"/>
      <c r="CA55" s="2"/>
      <c r="CB55" s="2"/>
      <c r="CC55" s="2"/>
    </row>
    <row r="56" spans="1:81" ht="16.5" customHeight="1">
      <c r="A56" s="5" t="s">
        <v>101</v>
      </c>
      <c r="B56" s="3">
        <f t="shared" si="5"/>
        <v>10</v>
      </c>
      <c r="C56" s="2"/>
      <c r="D56" s="2"/>
      <c r="E56" s="3"/>
      <c r="F56" s="3"/>
      <c r="G56" s="2"/>
      <c r="H56" s="3">
        <f t="shared" si="36"/>
        <v>10</v>
      </c>
      <c r="I56" s="3"/>
      <c r="J56" s="3"/>
      <c r="K56" s="3"/>
      <c r="L56" s="3"/>
      <c r="M56" s="2"/>
      <c r="N56" s="2"/>
      <c r="P56" s="2">
        <v>1</v>
      </c>
      <c r="Q56" s="2"/>
      <c r="R56" s="2"/>
      <c r="S56" s="2"/>
      <c r="T56" s="2"/>
      <c r="U56" s="2"/>
      <c r="V56" s="3">
        <v>5</v>
      </c>
      <c r="W56" s="2">
        <v>1</v>
      </c>
      <c r="X56" s="2"/>
      <c r="Y56" s="2"/>
      <c r="Z56" s="2"/>
      <c r="AA56" s="2"/>
      <c r="AB56" s="2"/>
      <c r="AC56" s="2"/>
      <c r="AD56" s="2"/>
      <c r="AE56" s="2">
        <v>1</v>
      </c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>
        <v>1</v>
      </c>
      <c r="AT56" s="2"/>
      <c r="AU56" s="2"/>
      <c r="AV56" s="2"/>
      <c r="AW56" s="2"/>
      <c r="AX56" s="2">
        <v>1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ht="16.5" customHeight="1">
      <c r="A57" s="5" t="s">
        <v>102</v>
      </c>
      <c r="B57" s="3">
        <f t="shared" si="5"/>
        <v>12</v>
      </c>
      <c r="C57" s="2"/>
      <c r="D57" s="2"/>
      <c r="E57" s="3"/>
      <c r="F57" s="3"/>
      <c r="G57" s="2"/>
      <c r="H57" s="3">
        <f t="shared" si="36"/>
        <v>12</v>
      </c>
      <c r="I57" s="3"/>
      <c r="J57" s="3"/>
      <c r="K57" s="3"/>
      <c r="L57" s="3"/>
      <c r="M57" s="2"/>
      <c r="N57" s="2"/>
      <c r="O57" s="2"/>
      <c r="P57" s="2">
        <v>1</v>
      </c>
      <c r="Q57" s="2"/>
      <c r="R57" s="2"/>
      <c r="S57" s="2"/>
      <c r="T57" s="2"/>
      <c r="U57" s="2"/>
      <c r="V57" s="3">
        <v>5</v>
      </c>
      <c r="W57" s="2">
        <v>1</v>
      </c>
      <c r="X57" s="2"/>
      <c r="Y57" s="2"/>
      <c r="Z57" s="2"/>
      <c r="AA57" s="2"/>
      <c r="AB57" s="2"/>
      <c r="AC57" s="2"/>
      <c r="AD57" s="2"/>
      <c r="AE57" s="2">
        <v>2</v>
      </c>
      <c r="AF57" s="2"/>
      <c r="AG57" s="2"/>
      <c r="AH57" s="2"/>
      <c r="AI57" s="2">
        <v>0</v>
      </c>
      <c r="AJ57" s="2">
        <v>1</v>
      </c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>
        <v>1</v>
      </c>
      <c r="AV57" s="2"/>
      <c r="AW57" s="2"/>
      <c r="AX57" s="2"/>
      <c r="AY57" s="2">
        <v>1</v>
      </c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ht="16.5" customHeight="1">
      <c r="A58" s="5" t="s">
        <v>561</v>
      </c>
      <c r="B58" s="3">
        <f t="shared" si="5"/>
        <v>11</v>
      </c>
      <c r="C58" s="2"/>
      <c r="D58" s="2"/>
      <c r="E58" s="3"/>
      <c r="F58" s="3"/>
      <c r="G58" s="2"/>
      <c r="H58" s="3">
        <f t="shared" si="36"/>
        <v>11</v>
      </c>
      <c r="I58" s="3"/>
      <c r="J58" s="3"/>
      <c r="K58" s="3"/>
      <c r="L58" s="3"/>
      <c r="M58" s="2"/>
      <c r="N58" s="2"/>
      <c r="O58" s="2"/>
      <c r="P58" s="2">
        <v>1</v>
      </c>
      <c r="Q58" s="2"/>
      <c r="R58" s="2"/>
      <c r="S58" s="2"/>
      <c r="T58" s="2"/>
      <c r="U58" s="2"/>
      <c r="V58" s="3">
        <v>4</v>
      </c>
      <c r="W58" s="2">
        <v>1</v>
      </c>
      <c r="X58" s="2"/>
      <c r="Y58" s="2">
        <v>1</v>
      </c>
      <c r="Z58" s="2"/>
      <c r="AA58" s="2"/>
      <c r="AB58" s="2"/>
      <c r="AC58" s="2"/>
      <c r="AD58" s="2"/>
      <c r="AE58" s="2">
        <v>2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>
        <v>2</v>
      </c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s="25" customFormat="1" ht="16.5" customHeight="1">
      <c r="A59" s="28" t="s">
        <v>114</v>
      </c>
      <c r="B59" s="29">
        <f t="shared" si="5"/>
        <v>115</v>
      </c>
      <c r="C59" s="30">
        <f>SUM(C60,C64,C71)</f>
        <v>0</v>
      </c>
      <c r="D59" s="30">
        <f>SUM(D60,D64,D71)</f>
        <v>0</v>
      </c>
      <c r="E59" s="30">
        <f>SUM(E60,E64,E71)</f>
        <v>0</v>
      </c>
      <c r="F59" s="30">
        <f>SUM(F60,F64,F71)</f>
        <v>0</v>
      </c>
      <c r="G59" s="30">
        <f>SUM(G60,G64,G71)</f>
        <v>0</v>
      </c>
      <c r="H59" s="29">
        <f t="shared" si="36"/>
        <v>115</v>
      </c>
      <c r="I59" s="30">
        <f>SUM(I60,I64,I68,I71)</f>
        <v>1</v>
      </c>
      <c r="J59" s="30">
        <f t="shared" ref="J59:BU59" si="54">SUM(J60,J64,J68,J71)</f>
        <v>4</v>
      </c>
      <c r="K59" s="30">
        <f t="shared" si="54"/>
        <v>0</v>
      </c>
      <c r="L59" s="30">
        <f t="shared" si="54"/>
        <v>0</v>
      </c>
      <c r="M59" s="30">
        <f t="shared" si="54"/>
        <v>0</v>
      </c>
      <c r="N59" s="30">
        <f t="shared" si="54"/>
        <v>2</v>
      </c>
      <c r="O59" s="30">
        <f t="shared" si="54"/>
        <v>0</v>
      </c>
      <c r="P59" s="30">
        <f t="shared" si="54"/>
        <v>8</v>
      </c>
      <c r="Q59" s="30">
        <f t="shared" si="54"/>
        <v>0</v>
      </c>
      <c r="R59" s="30">
        <f t="shared" si="54"/>
        <v>1</v>
      </c>
      <c r="S59" s="30">
        <f>SUM(S60,S64,S68,S71)</f>
        <v>0</v>
      </c>
      <c r="T59" s="30">
        <f t="shared" si="54"/>
        <v>0</v>
      </c>
      <c r="U59" s="30">
        <f t="shared" si="54"/>
        <v>0</v>
      </c>
      <c r="V59" s="30">
        <f t="shared" si="54"/>
        <v>43</v>
      </c>
      <c r="W59" s="30">
        <f>SUM(W60,W64,W68,W71)</f>
        <v>1</v>
      </c>
      <c r="X59" s="30">
        <f t="shared" si="54"/>
        <v>1</v>
      </c>
      <c r="Y59" s="30">
        <f t="shared" si="54"/>
        <v>2</v>
      </c>
      <c r="Z59" s="30">
        <f t="shared" si="54"/>
        <v>0</v>
      </c>
      <c r="AA59" s="30">
        <f>SUM(AA60,AA64,AA68,AA71)</f>
        <v>1</v>
      </c>
      <c r="AB59" s="30">
        <f t="shared" si="54"/>
        <v>0</v>
      </c>
      <c r="AC59" s="30">
        <f t="shared" si="54"/>
        <v>0</v>
      </c>
      <c r="AD59" s="30">
        <f>SUM(AD60,AD64,AD68,AD71)</f>
        <v>0</v>
      </c>
      <c r="AE59" s="30">
        <f t="shared" si="54"/>
        <v>21</v>
      </c>
      <c r="AF59" s="30">
        <f t="shared" ref="AF59" si="55">SUM(AF60,AF64,AF68,AF71)</f>
        <v>0</v>
      </c>
      <c r="AG59" s="30">
        <f t="shared" si="54"/>
        <v>0</v>
      </c>
      <c r="AH59" s="30">
        <f>SUM(AH60,AH64,AH68,AH71)</f>
        <v>0</v>
      </c>
      <c r="AI59" s="30">
        <f t="shared" si="54"/>
        <v>1</v>
      </c>
      <c r="AJ59" s="30">
        <f>SUM(AJ60,AJ64,AJ68,AJ71)</f>
        <v>1</v>
      </c>
      <c r="AK59" s="30">
        <f>SUM(AK60,AK64,AK68,AK71)</f>
        <v>0</v>
      </c>
      <c r="AL59" s="30">
        <f>SUM(AL60,AL64,AL68,AL71)</f>
        <v>1</v>
      </c>
      <c r="AM59" s="30">
        <f>SUM(AM60,AM64,AM68,AM71)</f>
        <v>0</v>
      </c>
      <c r="AN59" s="30">
        <f t="shared" si="54"/>
        <v>0</v>
      </c>
      <c r="AO59" s="30">
        <f t="shared" si="54"/>
        <v>0</v>
      </c>
      <c r="AP59" s="30">
        <f t="shared" si="54"/>
        <v>0</v>
      </c>
      <c r="AQ59" s="30">
        <f t="shared" si="54"/>
        <v>0</v>
      </c>
      <c r="AR59" s="30">
        <f>SUM(AR60,AR64,AR68,AR71)</f>
        <v>0</v>
      </c>
      <c r="AS59" s="30">
        <f t="shared" si="54"/>
        <v>25</v>
      </c>
      <c r="AT59" s="30">
        <f>SUM(AT60,AT64,AT68,AT71)</f>
        <v>0</v>
      </c>
      <c r="AU59" s="30">
        <f t="shared" si="54"/>
        <v>0</v>
      </c>
      <c r="AV59" s="30">
        <f>SUM(AV60,AV64,AV68,AV71)</f>
        <v>0</v>
      </c>
      <c r="AW59" s="30">
        <f t="shared" si="54"/>
        <v>0</v>
      </c>
      <c r="AX59" s="30">
        <f t="shared" si="54"/>
        <v>0</v>
      </c>
      <c r="AY59" s="30">
        <f t="shared" si="54"/>
        <v>0</v>
      </c>
      <c r="AZ59" s="30">
        <f>SUM(AZ60,AZ64,AZ68,AZ71)</f>
        <v>1</v>
      </c>
      <c r="BA59" s="30">
        <f t="shared" si="54"/>
        <v>0</v>
      </c>
      <c r="BB59" s="30">
        <f t="shared" si="54"/>
        <v>0</v>
      </c>
      <c r="BC59" s="30">
        <f t="shared" si="54"/>
        <v>0</v>
      </c>
      <c r="BD59" s="30"/>
      <c r="BE59" s="30">
        <f>SUM(BE60,BE64,BE68,BE71)</f>
        <v>0</v>
      </c>
      <c r="BF59" s="30">
        <f t="shared" si="54"/>
        <v>0</v>
      </c>
      <c r="BG59" s="30">
        <f>SUM(BG60,BG64,BG68,BG71)</f>
        <v>0</v>
      </c>
      <c r="BH59" s="30">
        <f>SUM(BH60,BH64,BH68,BH71)</f>
        <v>0</v>
      </c>
      <c r="BI59" s="30">
        <f t="shared" si="54"/>
        <v>0</v>
      </c>
      <c r="BJ59" s="30">
        <f>SUM(BJ60,BJ64,BJ68,BJ71)</f>
        <v>0</v>
      </c>
      <c r="BK59" s="30">
        <f>SUM(BK60,BK64,BK68,BK71)</f>
        <v>0</v>
      </c>
      <c r="BL59" s="30">
        <f>SUM(BL60,BL64,BL68,BL71)</f>
        <v>0</v>
      </c>
      <c r="BM59" s="30">
        <f t="shared" si="54"/>
        <v>0</v>
      </c>
      <c r="BN59" s="30">
        <f t="shared" si="54"/>
        <v>0</v>
      </c>
      <c r="BO59" s="30">
        <f t="shared" si="54"/>
        <v>0</v>
      </c>
      <c r="BP59" s="30">
        <f t="shared" si="54"/>
        <v>0</v>
      </c>
      <c r="BQ59" s="30">
        <f>SUM(BQ60,BQ64,BQ68,BQ71)</f>
        <v>0</v>
      </c>
      <c r="BR59" s="30">
        <f>SUM(BR60,BR64,BR68,BR71)</f>
        <v>0</v>
      </c>
      <c r="BS59" s="30">
        <f t="shared" si="54"/>
        <v>0</v>
      </c>
      <c r="BT59" s="30">
        <f t="shared" si="54"/>
        <v>0</v>
      </c>
      <c r="BU59" s="30">
        <f t="shared" si="54"/>
        <v>0</v>
      </c>
      <c r="BV59" s="30">
        <f t="shared" ref="BV59:CA59" si="56">SUM(BV60,BV64,BV68,BV71)</f>
        <v>1</v>
      </c>
      <c r="BW59" s="30">
        <f t="shared" si="56"/>
        <v>0</v>
      </c>
      <c r="BX59" s="30"/>
      <c r="BY59" s="30">
        <f t="shared" si="56"/>
        <v>0</v>
      </c>
      <c r="BZ59" s="30">
        <f t="shared" si="56"/>
        <v>0</v>
      </c>
      <c r="CA59" s="30">
        <f t="shared" si="56"/>
        <v>0</v>
      </c>
      <c r="CB59" s="30"/>
      <c r="CC59" s="30">
        <f t="shared" ref="CC59" si="57">SUM(CC60,CC64,CC68,CC71)</f>
        <v>0</v>
      </c>
    </row>
    <row r="60" spans="1:81" s="25" customFormat="1" ht="16.5" customHeight="1">
      <c r="A60" s="31" t="s">
        <v>165</v>
      </c>
      <c r="B60" s="32">
        <f t="shared" si="5"/>
        <v>39</v>
      </c>
      <c r="C60" s="33">
        <f>SUM(C61:C63)</f>
        <v>0</v>
      </c>
      <c r="D60" s="33">
        <f>SUM(D61:D63)</f>
        <v>0</v>
      </c>
      <c r="E60" s="33">
        <f>SUM(E61:E63)</f>
        <v>0</v>
      </c>
      <c r="F60" s="33">
        <f>SUM(F61:F63)</f>
        <v>0</v>
      </c>
      <c r="G60" s="33">
        <f>SUM(G61:G63)</f>
        <v>0</v>
      </c>
      <c r="H60" s="32">
        <f t="shared" si="36"/>
        <v>39</v>
      </c>
      <c r="I60" s="33">
        <f>SUM(I61:I63)</f>
        <v>1</v>
      </c>
      <c r="J60" s="33">
        <f t="shared" ref="J60:CA60" si="58">SUM(J61:J63)</f>
        <v>1</v>
      </c>
      <c r="K60" s="33">
        <f t="shared" si="58"/>
        <v>0</v>
      </c>
      <c r="L60" s="33">
        <f t="shared" si="58"/>
        <v>0</v>
      </c>
      <c r="M60" s="33">
        <f t="shared" si="58"/>
        <v>0</v>
      </c>
      <c r="N60" s="33">
        <f t="shared" si="58"/>
        <v>1</v>
      </c>
      <c r="O60" s="33">
        <f t="shared" si="58"/>
        <v>0</v>
      </c>
      <c r="P60" s="33">
        <f t="shared" si="58"/>
        <v>2</v>
      </c>
      <c r="Q60" s="33">
        <f t="shared" si="58"/>
        <v>0</v>
      </c>
      <c r="R60" s="33">
        <f t="shared" si="58"/>
        <v>0</v>
      </c>
      <c r="S60" s="33">
        <f>SUM(S61:S63)</f>
        <v>0</v>
      </c>
      <c r="T60" s="33">
        <f t="shared" si="58"/>
        <v>0</v>
      </c>
      <c r="U60" s="33">
        <f t="shared" si="58"/>
        <v>0</v>
      </c>
      <c r="V60" s="33">
        <f t="shared" si="58"/>
        <v>16</v>
      </c>
      <c r="W60" s="33">
        <f>SUM(W61:W63)</f>
        <v>1</v>
      </c>
      <c r="X60" s="33">
        <f t="shared" si="58"/>
        <v>0</v>
      </c>
      <c r="Y60" s="33">
        <f t="shared" si="58"/>
        <v>0</v>
      </c>
      <c r="Z60" s="33"/>
      <c r="AA60" s="33">
        <f>SUM(AA61:AA63)</f>
        <v>0</v>
      </c>
      <c r="AB60" s="33">
        <f t="shared" si="58"/>
        <v>0</v>
      </c>
      <c r="AC60" s="33">
        <f t="shared" si="58"/>
        <v>0</v>
      </c>
      <c r="AD60" s="33">
        <f>SUM(AD61:AD63)</f>
        <v>0</v>
      </c>
      <c r="AE60" s="33">
        <f t="shared" si="58"/>
        <v>8</v>
      </c>
      <c r="AF60" s="33">
        <f t="shared" ref="AF60" si="59">SUM(AF61:AF63)</f>
        <v>0</v>
      </c>
      <c r="AG60" s="33">
        <f>SUM(AG61:AG63)</f>
        <v>0</v>
      </c>
      <c r="AH60" s="33">
        <f>SUM(AH61:AH63)</f>
        <v>0</v>
      </c>
      <c r="AI60" s="33">
        <f t="shared" si="58"/>
        <v>0</v>
      </c>
      <c r="AJ60" s="33">
        <f>SUM(AJ61:AJ63)</f>
        <v>0</v>
      </c>
      <c r="AK60" s="33">
        <f>SUM(AK61:AK63)</f>
        <v>0</v>
      </c>
      <c r="AL60" s="33">
        <f>SUM(AL61:AL63)</f>
        <v>0</v>
      </c>
      <c r="AM60" s="33">
        <f>SUM(AM61:AM63)</f>
        <v>0</v>
      </c>
      <c r="AN60" s="33">
        <f t="shared" si="58"/>
        <v>0</v>
      </c>
      <c r="AO60" s="33">
        <f t="shared" si="58"/>
        <v>0</v>
      </c>
      <c r="AP60" s="33">
        <f t="shared" si="58"/>
        <v>0</v>
      </c>
      <c r="AQ60" s="33">
        <f t="shared" si="58"/>
        <v>0</v>
      </c>
      <c r="AR60" s="33">
        <f>SUM(AR61:AR63)</f>
        <v>0</v>
      </c>
      <c r="AS60" s="33">
        <f t="shared" si="58"/>
        <v>8</v>
      </c>
      <c r="AT60" s="33">
        <f>SUM(AT61:AT63)</f>
        <v>0</v>
      </c>
      <c r="AU60" s="33">
        <f>SUM(AU61:AU63)</f>
        <v>0</v>
      </c>
      <c r="AV60" s="33">
        <f>SUM(AV61:AV63)</f>
        <v>0</v>
      </c>
      <c r="AW60" s="33">
        <f t="shared" si="58"/>
        <v>0</v>
      </c>
      <c r="AX60" s="33">
        <f t="shared" si="58"/>
        <v>0</v>
      </c>
      <c r="AY60" s="33">
        <f t="shared" si="58"/>
        <v>0</v>
      </c>
      <c r="AZ60" s="33">
        <f>SUM(AZ61:AZ63)</f>
        <v>0</v>
      </c>
      <c r="BA60" s="33">
        <f t="shared" si="58"/>
        <v>0</v>
      </c>
      <c r="BB60" s="33">
        <f t="shared" si="58"/>
        <v>0</v>
      </c>
      <c r="BC60" s="33">
        <f t="shared" si="58"/>
        <v>0</v>
      </c>
      <c r="BD60" s="33"/>
      <c r="BE60" s="33">
        <f>SUM(BE61:BE63)</f>
        <v>0</v>
      </c>
      <c r="BF60" s="33">
        <f t="shared" si="58"/>
        <v>0</v>
      </c>
      <c r="BG60" s="33">
        <f t="shared" ref="BG60:BL60" si="60">SUM(BG61:BG63)</f>
        <v>0</v>
      </c>
      <c r="BH60" s="33">
        <f t="shared" si="60"/>
        <v>0</v>
      </c>
      <c r="BI60" s="33">
        <f t="shared" si="60"/>
        <v>0</v>
      </c>
      <c r="BJ60" s="33">
        <f t="shared" si="60"/>
        <v>0</v>
      </c>
      <c r="BK60" s="33">
        <f t="shared" si="60"/>
        <v>0</v>
      </c>
      <c r="BL60" s="33">
        <f t="shared" si="60"/>
        <v>0</v>
      </c>
      <c r="BM60" s="33">
        <f t="shared" si="58"/>
        <v>0</v>
      </c>
      <c r="BN60" s="33">
        <f t="shared" si="58"/>
        <v>0</v>
      </c>
      <c r="BO60" s="33">
        <f t="shared" si="58"/>
        <v>0</v>
      </c>
      <c r="BP60" s="33">
        <f t="shared" si="58"/>
        <v>0</v>
      </c>
      <c r="BQ60" s="33">
        <f>SUM(BQ61:BQ63)</f>
        <v>0</v>
      </c>
      <c r="BR60" s="33">
        <f>SUM(BR61:BR63)</f>
        <v>0</v>
      </c>
      <c r="BS60" s="33">
        <f t="shared" si="58"/>
        <v>0</v>
      </c>
      <c r="BT60" s="33">
        <f t="shared" si="58"/>
        <v>0</v>
      </c>
      <c r="BU60" s="33">
        <f t="shared" si="58"/>
        <v>0</v>
      </c>
      <c r="BV60" s="33">
        <f t="shared" si="58"/>
        <v>1</v>
      </c>
      <c r="BW60" s="33">
        <f t="shared" si="58"/>
        <v>0</v>
      </c>
      <c r="BX60" s="33"/>
      <c r="BY60" s="33">
        <f t="shared" si="58"/>
        <v>0</v>
      </c>
      <c r="BZ60" s="33">
        <f t="shared" si="58"/>
        <v>0</v>
      </c>
      <c r="CA60" s="33">
        <f t="shared" si="58"/>
        <v>0</v>
      </c>
      <c r="CB60" s="33"/>
      <c r="CC60" s="33">
        <f t="shared" ref="CC60" si="61">SUM(CC61:CC63)</f>
        <v>0</v>
      </c>
    </row>
    <row r="61" spans="1:81" ht="15.75" customHeight="1">
      <c r="A61" s="5" t="s">
        <v>116</v>
      </c>
      <c r="B61" s="3">
        <f t="shared" si="5"/>
        <v>15</v>
      </c>
      <c r="C61" s="2"/>
      <c r="D61" s="2"/>
      <c r="E61" s="3"/>
      <c r="F61" s="3"/>
      <c r="G61" s="2"/>
      <c r="H61" s="3">
        <f t="shared" si="36"/>
        <v>15</v>
      </c>
      <c r="I61" s="3">
        <v>1</v>
      </c>
      <c r="J61" s="3">
        <v>1</v>
      </c>
      <c r="K61" s="3"/>
      <c r="L61" s="3"/>
      <c r="M61" s="2"/>
      <c r="N61" s="2">
        <v>1</v>
      </c>
      <c r="O61" s="2"/>
      <c r="P61" s="2"/>
      <c r="Q61" s="2"/>
      <c r="R61" s="2"/>
      <c r="S61" s="2"/>
      <c r="T61" s="2"/>
      <c r="U61" s="2"/>
      <c r="V61" s="3">
        <v>7</v>
      </c>
      <c r="W61" s="2"/>
      <c r="X61" s="2"/>
      <c r="Y61" s="2"/>
      <c r="Z61" s="2"/>
      <c r="AA61" s="2"/>
      <c r="AB61" s="2"/>
      <c r="AC61" s="2"/>
      <c r="AD61" s="2"/>
      <c r="AE61" s="2">
        <v>1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>
        <v>3</v>
      </c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>
        <v>1</v>
      </c>
      <c r="BW61" s="2"/>
      <c r="BX61" s="2"/>
      <c r="BY61" s="2"/>
      <c r="BZ61" s="2"/>
      <c r="CA61" s="2"/>
      <c r="CB61" s="2"/>
      <c r="CC61" s="2"/>
    </row>
    <row r="62" spans="1:81" ht="16.5" customHeight="1">
      <c r="A62" s="5" t="s">
        <v>117</v>
      </c>
      <c r="B62" s="3">
        <f t="shared" si="5"/>
        <v>12</v>
      </c>
      <c r="C62" s="2"/>
      <c r="D62" s="2"/>
      <c r="E62" s="3"/>
      <c r="F62" s="3"/>
      <c r="G62" s="2"/>
      <c r="H62" s="3">
        <f t="shared" si="36"/>
        <v>12</v>
      </c>
      <c r="I62" s="3"/>
      <c r="J62" s="3"/>
      <c r="K62" s="3"/>
      <c r="L62" s="3"/>
      <c r="M62" s="2"/>
      <c r="N62" s="2"/>
      <c r="O62" s="2"/>
      <c r="P62" s="2">
        <v>1</v>
      </c>
      <c r="Q62" s="2"/>
      <c r="R62" s="2"/>
      <c r="S62" s="2"/>
      <c r="T62" s="2"/>
      <c r="U62" s="2"/>
      <c r="V62" s="3">
        <v>5</v>
      </c>
      <c r="W62" s="2"/>
      <c r="X62" s="2"/>
      <c r="Y62" s="2"/>
      <c r="Z62" s="2"/>
      <c r="AA62" s="2"/>
      <c r="AB62" s="2"/>
      <c r="AC62" s="2"/>
      <c r="AD62" s="2"/>
      <c r="AE62" s="2">
        <v>3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>
        <v>3</v>
      </c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ht="16.5" customHeight="1">
      <c r="A63" s="5" t="s">
        <v>118</v>
      </c>
      <c r="B63" s="3">
        <f t="shared" si="5"/>
        <v>12</v>
      </c>
      <c r="C63" s="2"/>
      <c r="D63" s="2"/>
      <c r="E63" s="3"/>
      <c r="F63" s="3"/>
      <c r="G63" s="2"/>
      <c r="H63" s="3">
        <f t="shared" si="36"/>
        <v>12</v>
      </c>
      <c r="I63" s="3"/>
      <c r="J63" s="3"/>
      <c r="K63" s="3"/>
      <c r="L63" s="3"/>
      <c r="M63" s="2"/>
      <c r="N63" s="2"/>
      <c r="O63" s="2"/>
      <c r="P63" s="2">
        <v>1</v>
      </c>
      <c r="Q63" s="2"/>
      <c r="R63" s="2"/>
      <c r="S63" s="2"/>
      <c r="T63" s="2"/>
      <c r="U63" s="2"/>
      <c r="V63" s="3">
        <v>4</v>
      </c>
      <c r="W63" s="2">
        <v>1</v>
      </c>
      <c r="X63" s="2"/>
      <c r="Y63" s="2"/>
      <c r="Z63" s="2"/>
      <c r="AA63" s="2"/>
      <c r="AB63" s="2"/>
      <c r="AC63" s="2"/>
      <c r="AD63" s="2"/>
      <c r="AE63" s="2">
        <v>4</v>
      </c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>
        <v>2</v>
      </c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s="25" customFormat="1" ht="16.5" customHeight="1">
      <c r="A64" s="31" t="s">
        <v>303</v>
      </c>
      <c r="B64" s="32">
        <f t="shared" si="5"/>
        <v>33</v>
      </c>
      <c r="C64" s="33">
        <f>SUM(C65:C67)</f>
        <v>0</v>
      </c>
      <c r="D64" s="33">
        <f>SUM(D65:D67)</f>
        <v>0</v>
      </c>
      <c r="E64" s="33">
        <f>SUM(E65:E67)</f>
        <v>0</v>
      </c>
      <c r="F64" s="33">
        <f>SUM(F65:F67)</f>
        <v>0</v>
      </c>
      <c r="G64" s="33">
        <f>SUM(G65:G67)</f>
        <v>0</v>
      </c>
      <c r="H64" s="32">
        <f t="shared" si="36"/>
        <v>33</v>
      </c>
      <c r="I64" s="33">
        <f>SUM(I65:I67)</f>
        <v>0</v>
      </c>
      <c r="J64" s="33">
        <f t="shared" ref="J64:CA64" si="62">SUM(J65:J67)</f>
        <v>1</v>
      </c>
      <c r="K64" s="33">
        <f t="shared" si="62"/>
        <v>0</v>
      </c>
      <c r="L64" s="33">
        <f t="shared" si="62"/>
        <v>0</v>
      </c>
      <c r="M64" s="33">
        <f t="shared" si="62"/>
        <v>0</v>
      </c>
      <c r="N64" s="33">
        <f t="shared" si="62"/>
        <v>1</v>
      </c>
      <c r="O64" s="33">
        <f t="shared" si="62"/>
        <v>0</v>
      </c>
      <c r="P64" s="33">
        <f t="shared" si="62"/>
        <v>2</v>
      </c>
      <c r="Q64" s="33">
        <f t="shared" si="62"/>
        <v>0</v>
      </c>
      <c r="R64" s="33">
        <f t="shared" si="62"/>
        <v>1</v>
      </c>
      <c r="S64" s="33">
        <f>SUM(S65:S67)</f>
        <v>0</v>
      </c>
      <c r="T64" s="33">
        <f t="shared" si="62"/>
        <v>0</v>
      </c>
      <c r="U64" s="33">
        <f t="shared" si="62"/>
        <v>0</v>
      </c>
      <c r="V64" s="33">
        <f t="shared" si="62"/>
        <v>12</v>
      </c>
      <c r="W64" s="33">
        <f>SUM(W65:W67)</f>
        <v>0</v>
      </c>
      <c r="X64" s="33">
        <f t="shared" si="62"/>
        <v>1</v>
      </c>
      <c r="Y64" s="33">
        <f t="shared" si="62"/>
        <v>1</v>
      </c>
      <c r="Z64" s="33">
        <f t="shared" si="62"/>
        <v>0</v>
      </c>
      <c r="AA64" s="33">
        <f>SUM(AA65:AA67)</f>
        <v>0</v>
      </c>
      <c r="AB64" s="33">
        <f t="shared" si="62"/>
        <v>0</v>
      </c>
      <c r="AC64" s="33">
        <f t="shared" si="62"/>
        <v>0</v>
      </c>
      <c r="AD64" s="33">
        <f>SUM(AD65:AD67)</f>
        <v>0</v>
      </c>
      <c r="AE64" s="33">
        <f t="shared" si="62"/>
        <v>5</v>
      </c>
      <c r="AF64" s="33">
        <f t="shared" ref="AF64" si="63">SUM(AF65:AF67)</f>
        <v>0</v>
      </c>
      <c r="AG64" s="33">
        <f>SUM(AG65:AG67)</f>
        <v>0</v>
      </c>
      <c r="AH64" s="33">
        <f>SUM(AH65:AH67)</f>
        <v>0</v>
      </c>
      <c r="AI64" s="33">
        <f t="shared" si="62"/>
        <v>1</v>
      </c>
      <c r="AJ64" s="33">
        <f>SUM(AJ65:AJ67)</f>
        <v>1</v>
      </c>
      <c r="AK64" s="33">
        <f>SUM(AK65:AK67)</f>
        <v>0</v>
      </c>
      <c r="AL64" s="33">
        <f>SUM(AL65:AL67)</f>
        <v>0</v>
      </c>
      <c r="AM64" s="33">
        <f>SUM(AM65:AM67)</f>
        <v>0</v>
      </c>
      <c r="AN64" s="33">
        <f t="shared" si="62"/>
        <v>0</v>
      </c>
      <c r="AO64" s="33">
        <f t="shared" si="62"/>
        <v>0</v>
      </c>
      <c r="AP64" s="33">
        <f t="shared" si="62"/>
        <v>0</v>
      </c>
      <c r="AQ64" s="33">
        <f t="shared" si="62"/>
        <v>0</v>
      </c>
      <c r="AR64" s="33">
        <f>SUM(AR65:AR67)</f>
        <v>0</v>
      </c>
      <c r="AS64" s="33">
        <f t="shared" si="62"/>
        <v>7</v>
      </c>
      <c r="AT64" s="33">
        <f>SUM(AT65:AT67)</f>
        <v>0</v>
      </c>
      <c r="AU64" s="33">
        <f>SUM(AU65:AU67)</f>
        <v>0</v>
      </c>
      <c r="AV64" s="33">
        <f>SUM(AV65:AV67)</f>
        <v>0</v>
      </c>
      <c r="AW64" s="33">
        <f t="shared" si="62"/>
        <v>0</v>
      </c>
      <c r="AX64" s="33">
        <f t="shared" si="62"/>
        <v>0</v>
      </c>
      <c r="AY64" s="33">
        <f t="shared" si="62"/>
        <v>0</v>
      </c>
      <c r="AZ64" s="33">
        <f>SUM(AZ65:AZ67)</f>
        <v>0</v>
      </c>
      <c r="BA64" s="33">
        <f t="shared" si="62"/>
        <v>0</v>
      </c>
      <c r="BB64" s="33">
        <f t="shared" si="62"/>
        <v>0</v>
      </c>
      <c r="BC64" s="33">
        <f t="shared" si="62"/>
        <v>0</v>
      </c>
      <c r="BD64" s="33"/>
      <c r="BE64" s="33">
        <f>SUM(BE65:BE67)</f>
        <v>0</v>
      </c>
      <c r="BF64" s="33">
        <f t="shared" si="62"/>
        <v>0</v>
      </c>
      <c r="BG64" s="33">
        <f t="shared" ref="BG64:BL64" si="64">SUM(BG65:BG67)</f>
        <v>0</v>
      </c>
      <c r="BH64" s="33">
        <f t="shared" si="64"/>
        <v>0</v>
      </c>
      <c r="BI64" s="33">
        <f t="shared" si="64"/>
        <v>0</v>
      </c>
      <c r="BJ64" s="33">
        <f t="shared" si="64"/>
        <v>0</v>
      </c>
      <c r="BK64" s="33">
        <f t="shared" si="64"/>
        <v>0</v>
      </c>
      <c r="BL64" s="33">
        <f t="shared" si="64"/>
        <v>0</v>
      </c>
      <c r="BM64" s="33">
        <f t="shared" si="62"/>
        <v>0</v>
      </c>
      <c r="BN64" s="33">
        <f t="shared" si="62"/>
        <v>0</v>
      </c>
      <c r="BO64" s="33">
        <f t="shared" si="62"/>
        <v>0</v>
      </c>
      <c r="BP64" s="33">
        <f t="shared" si="62"/>
        <v>0</v>
      </c>
      <c r="BQ64" s="33">
        <f>SUM(BQ65:BQ67)</f>
        <v>0</v>
      </c>
      <c r="BR64" s="33">
        <f>SUM(BR65:BR67)</f>
        <v>0</v>
      </c>
      <c r="BS64" s="33">
        <f t="shared" si="62"/>
        <v>0</v>
      </c>
      <c r="BT64" s="33">
        <f t="shared" si="62"/>
        <v>0</v>
      </c>
      <c r="BU64" s="33">
        <f t="shared" si="62"/>
        <v>0</v>
      </c>
      <c r="BV64" s="33">
        <f t="shared" si="62"/>
        <v>0</v>
      </c>
      <c r="BW64" s="33">
        <f t="shared" si="62"/>
        <v>0</v>
      </c>
      <c r="BX64" s="33"/>
      <c r="BY64" s="33">
        <f t="shared" si="62"/>
        <v>0</v>
      </c>
      <c r="BZ64" s="33">
        <f t="shared" si="62"/>
        <v>0</v>
      </c>
      <c r="CA64" s="33">
        <f t="shared" si="62"/>
        <v>0</v>
      </c>
      <c r="CB64" s="33"/>
      <c r="CC64" s="33">
        <f t="shared" ref="CC64" si="65">SUM(CC65:CC67)</f>
        <v>0</v>
      </c>
    </row>
    <row r="65" spans="1:81" ht="16.5" customHeight="1">
      <c r="A65" s="5" t="s">
        <v>166</v>
      </c>
      <c r="B65" s="3">
        <f t="shared" si="5"/>
        <v>14</v>
      </c>
      <c r="C65" s="2"/>
      <c r="D65" s="2"/>
      <c r="E65" s="3"/>
      <c r="F65" s="3"/>
      <c r="G65" s="2"/>
      <c r="H65" s="3">
        <f t="shared" si="36"/>
        <v>14</v>
      </c>
      <c r="I65" s="3"/>
      <c r="J65" s="3">
        <v>1</v>
      </c>
      <c r="K65" s="3"/>
      <c r="L65" s="3"/>
      <c r="M65" s="2"/>
      <c r="N65" s="2">
        <v>1</v>
      </c>
      <c r="O65" s="2"/>
      <c r="P65" s="2"/>
      <c r="Q65" s="2"/>
      <c r="R65" s="2">
        <v>1</v>
      </c>
      <c r="S65" s="2"/>
      <c r="T65" s="2"/>
      <c r="U65" s="2"/>
      <c r="V65" s="3">
        <v>4</v>
      </c>
      <c r="W65" s="2"/>
      <c r="X65" s="2"/>
      <c r="Y65" s="2">
        <v>1</v>
      </c>
      <c r="Z65" s="2"/>
      <c r="AA65" s="2"/>
      <c r="AB65" s="2"/>
      <c r="AC65" s="2"/>
      <c r="AD65" s="2"/>
      <c r="AE65" s="2">
        <v>2</v>
      </c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>
        <v>4</v>
      </c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 ht="16.5" customHeight="1">
      <c r="A66" s="5" t="s">
        <v>167</v>
      </c>
      <c r="B66" s="3">
        <f t="shared" si="5"/>
        <v>10</v>
      </c>
      <c r="C66" s="2"/>
      <c r="D66" s="2"/>
      <c r="E66" s="3"/>
      <c r="F66" s="3"/>
      <c r="G66" s="2"/>
      <c r="H66" s="3">
        <f t="shared" si="36"/>
        <v>10</v>
      </c>
      <c r="I66" s="3"/>
      <c r="J66" s="3"/>
      <c r="K66" s="3"/>
      <c r="L66" s="3"/>
      <c r="M66" s="2"/>
      <c r="N66" s="2"/>
      <c r="O66" s="2"/>
      <c r="P66" s="2">
        <v>1</v>
      </c>
      <c r="Q66" s="2"/>
      <c r="R66" s="2"/>
      <c r="S66" s="2"/>
      <c r="T66" s="2"/>
      <c r="U66" s="2"/>
      <c r="V66" s="3">
        <v>5</v>
      </c>
      <c r="W66" s="2"/>
      <c r="X66" s="2"/>
      <c r="Y66" s="2"/>
      <c r="Z66" s="2"/>
      <c r="AA66" s="2"/>
      <c r="AB66" s="2"/>
      <c r="AC66" s="2"/>
      <c r="AD66" s="2"/>
      <c r="AE66" s="2">
        <v>3</v>
      </c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>
        <v>1</v>
      </c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 t="s">
        <v>88</v>
      </c>
      <c r="BW66" s="2"/>
      <c r="BX66" s="2"/>
      <c r="BY66" s="2"/>
      <c r="BZ66" s="2"/>
      <c r="CA66" s="2"/>
      <c r="CB66" s="2"/>
      <c r="CC66" s="2"/>
    </row>
    <row r="67" spans="1:81" ht="16.5" customHeight="1">
      <c r="A67" s="5" t="s">
        <v>115</v>
      </c>
      <c r="B67" s="3">
        <f t="shared" si="5"/>
        <v>9</v>
      </c>
      <c r="C67" s="2"/>
      <c r="D67" s="2"/>
      <c r="E67" s="3"/>
      <c r="F67" s="3"/>
      <c r="G67" s="2"/>
      <c r="H67" s="3">
        <f t="shared" si="36"/>
        <v>9</v>
      </c>
      <c r="I67" s="3"/>
      <c r="J67" s="3"/>
      <c r="K67" s="3"/>
      <c r="L67" s="3"/>
      <c r="M67" s="2"/>
      <c r="N67" s="2"/>
      <c r="O67" s="2"/>
      <c r="P67" s="2">
        <v>1</v>
      </c>
      <c r="Q67" s="2"/>
      <c r="R67" s="2"/>
      <c r="S67" s="2"/>
      <c r="T67" s="2"/>
      <c r="U67" s="2"/>
      <c r="V67" s="3">
        <v>3</v>
      </c>
      <c r="W67" s="2"/>
      <c r="X67" s="2">
        <v>1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>
        <v>1</v>
      </c>
      <c r="AJ67" s="2">
        <v>1</v>
      </c>
      <c r="AK67" s="2"/>
      <c r="AL67" s="2"/>
      <c r="AM67" s="2"/>
      <c r="AN67" s="2"/>
      <c r="AO67" s="2"/>
      <c r="AP67" s="2"/>
      <c r="AQ67" s="2"/>
      <c r="AR67" s="2"/>
      <c r="AS67" s="2">
        <v>2</v>
      </c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 s="25" customFormat="1" ht="16.5" customHeight="1">
      <c r="A68" s="31" t="s">
        <v>304</v>
      </c>
      <c r="B68" s="32">
        <f t="shared" si="5"/>
        <v>24</v>
      </c>
      <c r="C68" s="33"/>
      <c r="D68" s="33"/>
      <c r="E68" s="32"/>
      <c r="F68" s="32"/>
      <c r="G68" s="33"/>
      <c r="H68" s="32">
        <f t="shared" si="36"/>
        <v>24</v>
      </c>
      <c r="I68" s="32">
        <f>I69+I70</f>
        <v>0</v>
      </c>
      <c r="J68" s="32">
        <f t="shared" ref="J68:BU68" si="66">J69+J70</f>
        <v>1</v>
      </c>
      <c r="K68" s="32">
        <f t="shared" si="66"/>
        <v>0</v>
      </c>
      <c r="L68" s="32">
        <f t="shared" si="66"/>
        <v>0</v>
      </c>
      <c r="M68" s="32">
        <f t="shared" si="66"/>
        <v>0</v>
      </c>
      <c r="N68" s="32">
        <f t="shared" si="66"/>
        <v>0</v>
      </c>
      <c r="O68" s="32">
        <f t="shared" si="66"/>
        <v>0</v>
      </c>
      <c r="P68" s="32">
        <f t="shared" si="66"/>
        <v>2</v>
      </c>
      <c r="Q68" s="32">
        <f t="shared" si="66"/>
        <v>0</v>
      </c>
      <c r="R68" s="32">
        <f t="shared" si="66"/>
        <v>0</v>
      </c>
      <c r="S68" s="32">
        <f>S69+S70</f>
        <v>0</v>
      </c>
      <c r="T68" s="32">
        <f t="shared" si="66"/>
        <v>0</v>
      </c>
      <c r="U68" s="32">
        <f t="shared" si="66"/>
        <v>0</v>
      </c>
      <c r="V68" s="32">
        <f t="shared" si="66"/>
        <v>7</v>
      </c>
      <c r="W68" s="32">
        <f>W69+W70</f>
        <v>0</v>
      </c>
      <c r="X68" s="32">
        <f t="shared" si="66"/>
        <v>0</v>
      </c>
      <c r="Y68" s="32">
        <f t="shared" si="66"/>
        <v>1</v>
      </c>
      <c r="Z68" s="32">
        <f t="shared" si="66"/>
        <v>0</v>
      </c>
      <c r="AA68" s="32">
        <f>AA69+AA70</f>
        <v>1</v>
      </c>
      <c r="AB68" s="32">
        <f t="shared" si="66"/>
        <v>0</v>
      </c>
      <c r="AC68" s="32">
        <f t="shared" si="66"/>
        <v>0</v>
      </c>
      <c r="AD68" s="32">
        <f>AD69+AD70</f>
        <v>0</v>
      </c>
      <c r="AE68" s="32">
        <f t="shared" si="66"/>
        <v>5</v>
      </c>
      <c r="AF68" s="32">
        <f t="shared" ref="AF68" si="67">AF69+AF70</f>
        <v>0</v>
      </c>
      <c r="AG68" s="32">
        <f t="shared" si="66"/>
        <v>0</v>
      </c>
      <c r="AH68" s="32">
        <f>AH69+AH70</f>
        <v>0</v>
      </c>
      <c r="AI68" s="32">
        <f t="shared" si="66"/>
        <v>0</v>
      </c>
      <c r="AJ68" s="32">
        <f>AJ69+AJ70</f>
        <v>0</v>
      </c>
      <c r="AK68" s="32">
        <f>AK69+AK70</f>
        <v>0</v>
      </c>
      <c r="AL68" s="32">
        <f>AL69+AL70</f>
        <v>1</v>
      </c>
      <c r="AM68" s="32">
        <f>AM69+AM70</f>
        <v>0</v>
      </c>
      <c r="AN68" s="32">
        <f t="shared" si="66"/>
        <v>0</v>
      </c>
      <c r="AO68" s="32">
        <f t="shared" si="66"/>
        <v>0</v>
      </c>
      <c r="AP68" s="32">
        <f t="shared" si="66"/>
        <v>0</v>
      </c>
      <c r="AQ68" s="32">
        <f t="shared" si="66"/>
        <v>0</v>
      </c>
      <c r="AR68" s="32">
        <f>AR69+AR70</f>
        <v>0</v>
      </c>
      <c r="AS68" s="32">
        <f t="shared" si="66"/>
        <v>5</v>
      </c>
      <c r="AT68" s="32">
        <f>AT69+AT70</f>
        <v>0</v>
      </c>
      <c r="AU68" s="32">
        <f t="shared" si="66"/>
        <v>0</v>
      </c>
      <c r="AV68" s="32">
        <f>AV69+AV70</f>
        <v>0</v>
      </c>
      <c r="AW68" s="32">
        <f t="shared" si="66"/>
        <v>0</v>
      </c>
      <c r="AX68" s="32">
        <f t="shared" si="66"/>
        <v>0</v>
      </c>
      <c r="AY68" s="32">
        <f t="shared" si="66"/>
        <v>0</v>
      </c>
      <c r="AZ68" s="32">
        <f>AZ69+AZ70</f>
        <v>1</v>
      </c>
      <c r="BA68" s="32">
        <f t="shared" si="66"/>
        <v>0</v>
      </c>
      <c r="BB68" s="32">
        <f t="shared" si="66"/>
        <v>0</v>
      </c>
      <c r="BC68" s="32">
        <f t="shared" si="66"/>
        <v>0</v>
      </c>
      <c r="BD68" s="32"/>
      <c r="BE68" s="32">
        <f>BE69+BE70</f>
        <v>0</v>
      </c>
      <c r="BF68" s="32">
        <f t="shared" si="66"/>
        <v>0</v>
      </c>
      <c r="BG68" s="32">
        <f>BG69+BG70</f>
        <v>0</v>
      </c>
      <c r="BH68" s="32">
        <f>BH69+BH70</f>
        <v>0</v>
      </c>
      <c r="BI68" s="32">
        <f t="shared" si="66"/>
        <v>0</v>
      </c>
      <c r="BJ68" s="32">
        <f>BJ69+BJ70</f>
        <v>0</v>
      </c>
      <c r="BK68" s="32">
        <f>BK69+BK70</f>
        <v>0</v>
      </c>
      <c r="BL68" s="32">
        <f>BL69+BL70</f>
        <v>0</v>
      </c>
      <c r="BM68" s="32">
        <f t="shared" si="66"/>
        <v>0</v>
      </c>
      <c r="BN68" s="32">
        <f t="shared" si="66"/>
        <v>0</v>
      </c>
      <c r="BO68" s="32">
        <f t="shared" si="66"/>
        <v>0</v>
      </c>
      <c r="BP68" s="32">
        <f t="shared" si="66"/>
        <v>0</v>
      </c>
      <c r="BQ68" s="32">
        <f>BQ69+BQ70</f>
        <v>0</v>
      </c>
      <c r="BR68" s="32">
        <f>BR69+BR70</f>
        <v>0</v>
      </c>
      <c r="BS68" s="32">
        <f t="shared" si="66"/>
        <v>0</v>
      </c>
      <c r="BT68" s="32">
        <f t="shared" si="66"/>
        <v>0</v>
      </c>
      <c r="BU68" s="32">
        <f t="shared" si="66"/>
        <v>0</v>
      </c>
      <c r="BV68" s="32">
        <f t="shared" ref="BV68:CA68" si="68">BV69+BV70</f>
        <v>0</v>
      </c>
      <c r="BW68" s="32">
        <f t="shared" si="68"/>
        <v>0</v>
      </c>
      <c r="BX68" s="32"/>
      <c r="BY68" s="32">
        <f t="shared" si="68"/>
        <v>0</v>
      </c>
      <c r="BZ68" s="32">
        <f t="shared" si="68"/>
        <v>0</v>
      </c>
      <c r="CA68" s="32">
        <f t="shared" si="68"/>
        <v>0</v>
      </c>
      <c r="CB68" s="32"/>
      <c r="CC68" s="32">
        <f t="shared" ref="CC68" si="69">CC69+CC70</f>
        <v>0</v>
      </c>
    </row>
    <row r="69" spans="1:81" ht="16.5" customHeight="1">
      <c r="A69" s="5" t="s">
        <v>298</v>
      </c>
      <c r="B69" s="3">
        <f t="shared" si="5"/>
        <v>15</v>
      </c>
      <c r="C69" s="2"/>
      <c r="D69" s="2"/>
      <c r="E69" s="3"/>
      <c r="F69" s="3"/>
      <c r="G69" s="2"/>
      <c r="H69" s="3">
        <f t="shared" ref="H69:H86" si="70">SUM(I69:CC69)</f>
        <v>15</v>
      </c>
      <c r="I69" s="3"/>
      <c r="J69" s="3">
        <v>1</v>
      </c>
      <c r="K69" s="3"/>
      <c r="L69" s="3"/>
      <c r="M69" s="2"/>
      <c r="N69" s="2"/>
      <c r="O69" s="2"/>
      <c r="P69" s="2">
        <v>1</v>
      </c>
      <c r="Q69" s="2"/>
      <c r="R69" s="2"/>
      <c r="S69" s="2"/>
      <c r="T69" s="2"/>
      <c r="U69" s="2"/>
      <c r="V69" s="3">
        <v>3</v>
      </c>
      <c r="W69" s="2"/>
      <c r="X69" s="2"/>
      <c r="Y69" s="2">
        <v>1</v>
      </c>
      <c r="Z69" s="2"/>
      <c r="AA69" s="2">
        <v>1</v>
      </c>
      <c r="AB69" s="2"/>
      <c r="AC69" s="2"/>
      <c r="AD69" s="2"/>
      <c r="AE69" s="2">
        <v>3</v>
      </c>
      <c r="AF69" s="2"/>
      <c r="AG69" s="2"/>
      <c r="AH69" s="2"/>
      <c r="AI69" s="2"/>
      <c r="AJ69" s="2"/>
      <c r="AK69" s="2"/>
      <c r="AL69" s="2">
        <v>1</v>
      </c>
      <c r="AM69" s="2"/>
      <c r="AN69" s="2"/>
      <c r="AO69" s="2"/>
      <c r="AP69" s="2"/>
      <c r="AQ69" s="2"/>
      <c r="AR69" s="2"/>
      <c r="AS69" s="2">
        <v>3</v>
      </c>
      <c r="AT69" s="2"/>
      <c r="AU69" s="2"/>
      <c r="AV69" s="2"/>
      <c r="AW69" s="2"/>
      <c r="AX69" s="2"/>
      <c r="AY69" s="2"/>
      <c r="AZ69" s="2">
        <v>1</v>
      </c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 ht="16.5" customHeight="1">
      <c r="A70" s="5" t="s">
        <v>299</v>
      </c>
      <c r="B70" s="3">
        <f t="shared" si="5"/>
        <v>9</v>
      </c>
      <c r="C70" s="2"/>
      <c r="D70" s="2"/>
      <c r="E70" s="3"/>
      <c r="F70" s="3"/>
      <c r="G70" s="2"/>
      <c r="H70" s="3">
        <f t="shared" si="70"/>
        <v>9</v>
      </c>
      <c r="I70" s="3"/>
      <c r="J70" s="3"/>
      <c r="K70" s="3"/>
      <c r="L70" s="3"/>
      <c r="M70" s="2"/>
      <c r="N70" s="2"/>
      <c r="O70" s="2"/>
      <c r="P70" s="2">
        <v>1</v>
      </c>
      <c r="Q70" s="2"/>
      <c r="R70" s="2"/>
      <c r="S70" s="2"/>
      <c r="T70" s="2"/>
      <c r="U70" s="2"/>
      <c r="V70" s="3">
        <v>4</v>
      </c>
      <c r="W70" s="2"/>
      <c r="X70" s="2"/>
      <c r="Y70" s="2"/>
      <c r="Z70" s="2"/>
      <c r="AA70" s="2"/>
      <c r="AB70" s="2"/>
      <c r="AC70" s="2"/>
      <c r="AD70" s="2"/>
      <c r="AE70" s="2">
        <v>2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>
        <v>2</v>
      </c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 s="25" customFormat="1" ht="16.5" customHeight="1">
      <c r="A71" s="31" t="s">
        <v>168</v>
      </c>
      <c r="B71" s="32">
        <f t="shared" si="5"/>
        <v>19</v>
      </c>
      <c r="C71" s="33">
        <f>SUM(C72:C73)</f>
        <v>0</v>
      </c>
      <c r="D71" s="33">
        <f>SUM(D72:D73)</f>
        <v>0</v>
      </c>
      <c r="E71" s="33">
        <f>SUM(E72:E73)</f>
        <v>0</v>
      </c>
      <c r="F71" s="33">
        <f>SUM(F72:F73)</f>
        <v>0</v>
      </c>
      <c r="G71" s="33">
        <f>SUM(G72:G73)</f>
        <v>0</v>
      </c>
      <c r="H71" s="32">
        <f t="shared" si="70"/>
        <v>19</v>
      </c>
      <c r="I71" s="33">
        <f>SUM(I72:I73)</f>
        <v>0</v>
      </c>
      <c r="J71" s="33">
        <f t="shared" ref="J71:CA71" si="71">SUM(J72:J73)</f>
        <v>1</v>
      </c>
      <c r="K71" s="33">
        <f t="shared" si="71"/>
        <v>0</v>
      </c>
      <c r="L71" s="33">
        <f t="shared" si="71"/>
        <v>0</v>
      </c>
      <c r="M71" s="33">
        <f t="shared" si="71"/>
        <v>0</v>
      </c>
      <c r="N71" s="33">
        <f t="shared" si="71"/>
        <v>0</v>
      </c>
      <c r="O71" s="33">
        <f t="shared" si="71"/>
        <v>0</v>
      </c>
      <c r="P71" s="33">
        <f t="shared" si="71"/>
        <v>2</v>
      </c>
      <c r="Q71" s="33">
        <f t="shared" si="71"/>
        <v>0</v>
      </c>
      <c r="R71" s="33">
        <f t="shared" si="71"/>
        <v>0</v>
      </c>
      <c r="S71" s="33">
        <f>SUM(S72:S73)</f>
        <v>0</v>
      </c>
      <c r="T71" s="33">
        <f t="shared" si="71"/>
        <v>0</v>
      </c>
      <c r="U71" s="33">
        <f t="shared" si="71"/>
        <v>0</v>
      </c>
      <c r="V71" s="33">
        <f t="shared" si="71"/>
        <v>8</v>
      </c>
      <c r="W71" s="33">
        <f>SUM(W72:W73)</f>
        <v>0</v>
      </c>
      <c r="X71" s="33">
        <f t="shared" si="71"/>
        <v>0</v>
      </c>
      <c r="Y71" s="33">
        <f t="shared" si="71"/>
        <v>0</v>
      </c>
      <c r="Z71" s="33">
        <f t="shared" si="71"/>
        <v>0</v>
      </c>
      <c r="AA71" s="33">
        <f>SUM(AA72:AA73)</f>
        <v>0</v>
      </c>
      <c r="AB71" s="33">
        <f t="shared" si="71"/>
        <v>0</v>
      </c>
      <c r="AC71" s="33">
        <f t="shared" si="71"/>
        <v>0</v>
      </c>
      <c r="AD71" s="33">
        <f>SUM(AD72:AD73)</f>
        <v>0</v>
      </c>
      <c r="AE71" s="33">
        <f t="shared" si="71"/>
        <v>3</v>
      </c>
      <c r="AF71" s="33">
        <f t="shared" ref="AF71" si="72">SUM(AF72:AF73)</f>
        <v>0</v>
      </c>
      <c r="AG71" s="33">
        <f>SUM(AG72:AG73)</f>
        <v>0</v>
      </c>
      <c r="AH71" s="33">
        <f>SUM(AH72:AH73)</f>
        <v>0</v>
      </c>
      <c r="AI71" s="33">
        <f t="shared" si="71"/>
        <v>0</v>
      </c>
      <c r="AJ71" s="33">
        <f>SUM(AJ72:AJ73)</f>
        <v>0</v>
      </c>
      <c r="AK71" s="33">
        <f>SUM(AK72:AK73)</f>
        <v>0</v>
      </c>
      <c r="AL71" s="33">
        <f>SUM(AL72:AL73)</f>
        <v>0</v>
      </c>
      <c r="AM71" s="33">
        <f>SUM(AM72:AM73)</f>
        <v>0</v>
      </c>
      <c r="AN71" s="33">
        <f t="shared" si="71"/>
        <v>0</v>
      </c>
      <c r="AO71" s="33">
        <f t="shared" si="71"/>
        <v>0</v>
      </c>
      <c r="AP71" s="33">
        <f t="shared" si="71"/>
        <v>0</v>
      </c>
      <c r="AQ71" s="33">
        <f t="shared" si="71"/>
        <v>0</v>
      </c>
      <c r="AR71" s="33">
        <f>SUM(AR72:AR73)</f>
        <v>0</v>
      </c>
      <c r="AS71" s="33">
        <f t="shared" si="71"/>
        <v>5</v>
      </c>
      <c r="AT71" s="33">
        <f>SUM(AT72:AT73)</f>
        <v>0</v>
      </c>
      <c r="AU71" s="33">
        <f>SUM(AU72:AU73)</f>
        <v>0</v>
      </c>
      <c r="AV71" s="33">
        <f>SUM(AV72:AV73)</f>
        <v>0</v>
      </c>
      <c r="AW71" s="33">
        <f t="shared" si="71"/>
        <v>0</v>
      </c>
      <c r="AX71" s="33">
        <f t="shared" si="71"/>
        <v>0</v>
      </c>
      <c r="AY71" s="33">
        <f t="shared" si="71"/>
        <v>0</v>
      </c>
      <c r="AZ71" s="33">
        <f>SUM(AZ72:AZ73)</f>
        <v>0</v>
      </c>
      <c r="BA71" s="33">
        <f t="shared" si="71"/>
        <v>0</v>
      </c>
      <c r="BB71" s="33">
        <f t="shared" si="71"/>
        <v>0</v>
      </c>
      <c r="BC71" s="33">
        <f t="shared" si="71"/>
        <v>0</v>
      </c>
      <c r="BD71" s="33"/>
      <c r="BE71" s="33">
        <f>SUM(BE72:BE73)</f>
        <v>0</v>
      </c>
      <c r="BF71" s="33">
        <f t="shared" si="71"/>
        <v>0</v>
      </c>
      <c r="BG71" s="33">
        <f t="shared" ref="BG71:BL71" si="73">SUM(BG72:BG73)</f>
        <v>0</v>
      </c>
      <c r="BH71" s="33">
        <f t="shared" si="73"/>
        <v>0</v>
      </c>
      <c r="BI71" s="33">
        <f t="shared" si="73"/>
        <v>0</v>
      </c>
      <c r="BJ71" s="33">
        <f t="shared" si="73"/>
        <v>0</v>
      </c>
      <c r="BK71" s="33">
        <f t="shared" si="73"/>
        <v>0</v>
      </c>
      <c r="BL71" s="33">
        <f t="shared" si="73"/>
        <v>0</v>
      </c>
      <c r="BM71" s="33">
        <f t="shared" si="71"/>
        <v>0</v>
      </c>
      <c r="BN71" s="33">
        <f t="shared" si="71"/>
        <v>0</v>
      </c>
      <c r="BO71" s="33">
        <f t="shared" si="71"/>
        <v>0</v>
      </c>
      <c r="BP71" s="33">
        <f t="shared" si="71"/>
        <v>0</v>
      </c>
      <c r="BQ71" s="33">
        <f>SUM(BQ72:BQ73)</f>
        <v>0</v>
      </c>
      <c r="BR71" s="33">
        <f>SUM(BR72:BR73)</f>
        <v>0</v>
      </c>
      <c r="BS71" s="33">
        <f t="shared" si="71"/>
        <v>0</v>
      </c>
      <c r="BT71" s="33">
        <f t="shared" si="71"/>
        <v>0</v>
      </c>
      <c r="BU71" s="33">
        <f t="shared" si="71"/>
        <v>0</v>
      </c>
      <c r="BV71" s="33">
        <f t="shared" si="71"/>
        <v>0</v>
      </c>
      <c r="BW71" s="33">
        <f t="shared" si="71"/>
        <v>0</v>
      </c>
      <c r="BX71" s="33"/>
      <c r="BY71" s="33">
        <f t="shared" si="71"/>
        <v>0</v>
      </c>
      <c r="BZ71" s="33">
        <f t="shared" si="71"/>
        <v>0</v>
      </c>
      <c r="CA71" s="33">
        <f t="shared" si="71"/>
        <v>0</v>
      </c>
      <c r="CB71" s="33"/>
      <c r="CC71" s="33">
        <f t="shared" ref="CC71" si="74">SUM(CC72:CC73)</f>
        <v>0</v>
      </c>
    </row>
    <row r="72" spans="1:81" ht="16.5" customHeight="1">
      <c r="A72" s="5" t="s">
        <v>119</v>
      </c>
      <c r="B72" s="3">
        <f t="shared" si="5"/>
        <v>10</v>
      </c>
      <c r="C72" s="2"/>
      <c r="D72" s="2"/>
      <c r="E72" s="3"/>
      <c r="F72" s="3"/>
      <c r="G72" s="2"/>
      <c r="H72" s="3">
        <f t="shared" si="70"/>
        <v>10</v>
      </c>
      <c r="I72" s="3"/>
      <c r="J72" s="3">
        <v>1</v>
      </c>
      <c r="K72" s="3"/>
      <c r="L72" s="3"/>
      <c r="M72" s="2"/>
      <c r="N72" s="2"/>
      <c r="O72" s="2"/>
      <c r="P72" s="2">
        <v>1</v>
      </c>
      <c r="Q72" s="2"/>
      <c r="R72" s="2"/>
      <c r="S72" s="2"/>
      <c r="T72" s="2"/>
      <c r="U72" s="2"/>
      <c r="V72" s="3">
        <v>4</v>
      </c>
      <c r="W72" s="2"/>
      <c r="X72" s="2"/>
      <c r="Y72" s="2"/>
      <c r="Z72" s="2"/>
      <c r="AA72" s="2"/>
      <c r="AB72" s="2"/>
      <c r="AC72" s="2"/>
      <c r="AD72" s="2"/>
      <c r="AE72" s="2">
        <v>2</v>
      </c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>
        <v>2</v>
      </c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 ht="16.5" customHeight="1">
      <c r="A73" s="5" t="s">
        <v>120</v>
      </c>
      <c r="B73" s="3">
        <f t="shared" si="5"/>
        <v>9</v>
      </c>
      <c r="C73" s="2"/>
      <c r="D73" s="2"/>
      <c r="E73" s="3"/>
      <c r="F73" s="3"/>
      <c r="G73" s="2"/>
      <c r="H73" s="3">
        <f t="shared" si="70"/>
        <v>9</v>
      </c>
      <c r="I73" s="3"/>
      <c r="J73" s="3"/>
      <c r="K73" s="3"/>
      <c r="L73" s="3"/>
      <c r="M73" s="2"/>
      <c r="N73" s="2"/>
      <c r="O73" s="2"/>
      <c r="P73" s="2">
        <v>1</v>
      </c>
      <c r="Q73" s="2"/>
      <c r="R73" s="2"/>
      <c r="S73" s="2"/>
      <c r="T73" s="2"/>
      <c r="U73" s="2"/>
      <c r="V73" s="3">
        <v>4</v>
      </c>
      <c r="W73" s="2"/>
      <c r="X73" s="2"/>
      <c r="Y73" s="2"/>
      <c r="Z73" s="2"/>
      <c r="AA73" s="2"/>
      <c r="AB73" s="2"/>
      <c r="AC73" s="2"/>
      <c r="AD73" s="2"/>
      <c r="AE73" s="2">
        <v>1</v>
      </c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>
        <v>3</v>
      </c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 s="25" customFormat="1" ht="16.5" customHeight="1">
      <c r="A74" s="28" t="s">
        <v>548</v>
      </c>
      <c r="B74" s="29">
        <f t="shared" si="5"/>
        <v>87</v>
      </c>
      <c r="C74" s="30">
        <f>C75+C81</f>
        <v>0</v>
      </c>
      <c r="D74" s="30">
        <f t="shared" ref="D74:I74" si="75">D75+D81</f>
        <v>0</v>
      </c>
      <c r="E74" s="30">
        <f t="shared" si="75"/>
        <v>0</v>
      </c>
      <c r="F74" s="30">
        <f t="shared" si="75"/>
        <v>0</v>
      </c>
      <c r="G74" s="30">
        <f t="shared" si="75"/>
        <v>0</v>
      </c>
      <c r="H74" s="29">
        <f t="shared" si="70"/>
        <v>87</v>
      </c>
      <c r="I74" s="30">
        <f t="shared" si="75"/>
        <v>1</v>
      </c>
      <c r="J74" s="30">
        <f t="shared" ref="J74" si="76">J75+J81</f>
        <v>2</v>
      </c>
      <c r="K74" s="30">
        <f t="shared" ref="K74" si="77">K75+K81</f>
        <v>0</v>
      </c>
      <c r="L74" s="30">
        <f t="shared" ref="L74" si="78">L75+L81</f>
        <v>0</v>
      </c>
      <c r="M74" s="30">
        <f t="shared" ref="M74" si="79">M75+M81</f>
        <v>0</v>
      </c>
      <c r="N74" s="30">
        <f t="shared" ref="N74" si="80">N75+N81</f>
        <v>1</v>
      </c>
      <c r="O74" s="30">
        <f t="shared" ref="O74" si="81">O75+O81</f>
        <v>0</v>
      </c>
      <c r="P74" s="30">
        <f t="shared" ref="P74" si="82">P75+P81</f>
        <v>8</v>
      </c>
      <c r="Q74" s="30">
        <f t="shared" ref="Q74" si="83">Q75+Q81</f>
        <v>0</v>
      </c>
      <c r="R74" s="30">
        <f t="shared" ref="R74" si="84">R75+R81</f>
        <v>0</v>
      </c>
      <c r="S74" s="30">
        <f t="shared" ref="S74" si="85">S75+S81</f>
        <v>0</v>
      </c>
      <c r="T74" s="30">
        <f t="shared" ref="T74" si="86">T75+T81</f>
        <v>3</v>
      </c>
      <c r="U74" s="30">
        <f t="shared" ref="U74" si="87">U75+U81</f>
        <v>0</v>
      </c>
      <c r="V74" s="30">
        <f t="shared" ref="V74" si="88">V75+V81</f>
        <v>5</v>
      </c>
      <c r="W74" s="30">
        <f t="shared" ref="W74" si="89">W75+W81</f>
        <v>3</v>
      </c>
      <c r="X74" s="30">
        <f t="shared" ref="X74" si="90">X75+X81</f>
        <v>0</v>
      </c>
      <c r="Y74" s="30">
        <f t="shared" ref="Y74" si="91">Y75+Y81</f>
        <v>21</v>
      </c>
      <c r="Z74" s="30">
        <f t="shared" ref="Z74" si="92">Z75+Z81</f>
        <v>1</v>
      </c>
      <c r="AA74" s="30">
        <f t="shared" ref="AA74" si="93">AA75+AA81</f>
        <v>0</v>
      </c>
      <c r="AB74" s="30">
        <f t="shared" ref="AB74" si="94">AB75+AB81</f>
        <v>0</v>
      </c>
      <c r="AC74" s="30">
        <f t="shared" ref="AC74" si="95">AC75+AC81</f>
        <v>5</v>
      </c>
      <c r="AD74" s="30">
        <f t="shared" ref="AD74" si="96">AD75+AD81</f>
        <v>0</v>
      </c>
      <c r="AE74" s="30">
        <f t="shared" ref="AE74" si="97">AE75+AE81</f>
        <v>0</v>
      </c>
      <c r="AF74" s="30">
        <f t="shared" ref="AF74" si="98">AF75+AF81</f>
        <v>0</v>
      </c>
      <c r="AG74" s="30">
        <f t="shared" ref="AG74" si="99">AG75+AG81</f>
        <v>0</v>
      </c>
      <c r="AH74" s="30">
        <f t="shared" ref="AH74" si="100">AH75+AH81</f>
        <v>7</v>
      </c>
      <c r="AI74" s="30">
        <f t="shared" ref="AI74" si="101">AI75+AI81</f>
        <v>1</v>
      </c>
      <c r="AJ74" s="30">
        <f t="shared" ref="AJ74" si="102">AJ75+AJ81</f>
        <v>1</v>
      </c>
      <c r="AK74" s="30">
        <f t="shared" ref="AK74" si="103">AK75+AK81</f>
        <v>0</v>
      </c>
      <c r="AL74" s="30">
        <f t="shared" ref="AL74" si="104">AL75+AL81</f>
        <v>0</v>
      </c>
      <c r="AM74" s="30">
        <f t="shared" ref="AM74" si="105">AM75+AM81</f>
        <v>0</v>
      </c>
      <c r="AN74" s="30">
        <f t="shared" ref="AN74" si="106">AN75+AN81</f>
        <v>0</v>
      </c>
      <c r="AO74" s="30">
        <f t="shared" ref="AO74" si="107">AO75+AO81</f>
        <v>11</v>
      </c>
      <c r="AP74" s="30">
        <f t="shared" ref="AP74" si="108">AP75+AP81</f>
        <v>0</v>
      </c>
      <c r="AQ74" s="30">
        <f t="shared" ref="AQ74" si="109">AQ75+AQ81</f>
        <v>0</v>
      </c>
      <c r="AR74" s="30">
        <f t="shared" ref="AR74" si="110">AR75+AR81</f>
        <v>0</v>
      </c>
      <c r="AS74" s="30">
        <f t="shared" ref="AS74" si="111">AS75+AS81</f>
        <v>0</v>
      </c>
      <c r="AT74" s="30">
        <f t="shared" ref="AT74" si="112">AT75+AT81</f>
        <v>0</v>
      </c>
      <c r="AU74" s="30">
        <f t="shared" ref="AU74" si="113">AU75+AU81</f>
        <v>0</v>
      </c>
      <c r="AV74" s="30">
        <f t="shared" ref="AV74" si="114">AV75+AV81</f>
        <v>5</v>
      </c>
      <c r="AW74" s="30">
        <f t="shared" ref="AW74" si="115">AW75+AW81</f>
        <v>0</v>
      </c>
      <c r="AX74" s="30">
        <f t="shared" ref="AX74" si="116">AX75+AX81</f>
        <v>0</v>
      </c>
      <c r="AY74" s="30">
        <f t="shared" ref="AY74" si="117">AY75+AY81</f>
        <v>0</v>
      </c>
      <c r="AZ74" s="30">
        <f t="shared" ref="AZ74" si="118">AZ75+AZ81</f>
        <v>1</v>
      </c>
      <c r="BA74" s="30">
        <f t="shared" ref="BA74" si="119">BA75+BA81</f>
        <v>0</v>
      </c>
      <c r="BB74" s="30">
        <f t="shared" ref="BB74" si="120">BB75+BB81</f>
        <v>10</v>
      </c>
      <c r="BC74" s="30">
        <f t="shared" ref="BC74" si="121">BC75+BC81</f>
        <v>0</v>
      </c>
      <c r="BD74" s="30">
        <f t="shared" ref="BD74" si="122">BD75+BD81</f>
        <v>0</v>
      </c>
      <c r="BE74" s="30">
        <f t="shared" ref="BE74" si="123">BE75+BE81</f>
        <v>0</v>
      </c>
      <c r="BF74" s="30">
        <f t="shared" ref="BF74" si="124">BF75+BF81</f>
        <v>0</v>
      </c>
      <c r="BG74" s="30">
        <f t="shared" ref="BG74" si="125">BG75+BG81</f>
        <v>0</v>
      </c>
      <c r="BH74" s="30">
        <f t="shared" ref="BH74" si="126">BH75+BH81</f>
        <v>0</v>
      </c>
      <c r="BI74" s="30">
        <f t="shared" ref="BI74" si="127">BI75+BI81</f>
        <v>0</v>
      </c>
      <c r="BJ74" s="30">
        <f t="shared" ref="BJ74" si="128">BJ75+BJ81</f>
        <v>0</v>
      </c>
      <c r="BK74" s="30">
        <f t="shared" ref="BK74" si="129">BK75+BK81</f>
        <v>0</v>
      </c>
      <c r="BL74" s="30">
        <f t="shared" ref="BL74" si="130">BL75+BL81</f>
        <v>0</v>
      </c>
      <c r="BM74" s="30">
        <f t="shared" ref="BM74" si="131">BM75+BM81</f>
        <v>0</v>
      </c>
      <c r="BN74" s="30">
        <f t="shared" ref="BN74" si="132">BN75+BN81</f>
        <v>0</v>
      </c>
      <c r="BO74" s="30">
        <f t="shared" ref="BO74" si="133">BO75+BO81</f>
        <v>0</v>
      </c>
      <c r="BP74" s="30">
        <f t="shared" ref="BP74" si="134">BP75+BP81</f>
        <v>0</v>
      </c>
      <c r="BQ74" s="30">
        <f t="shared" ref="BQ74" si="135">BQ75+BQ81</f>
        <v>0</v>
      </c>
      <c r="BR74" s="30">
        <f t="shared" ref="BR74" si="136">BR75+BR81</f>
        <v>0</v>
      </c>
      <c r="BS74" s="30">
        <f t="shared" ref="BS74" si="137">BS75+BS81</f>
        <v>0</v>
      </c>
      <c r="BT74" s="30">
        <f t="shared" ref="BT74" si="138">BT75+BT81</f>
        <v>0</v>
      </c>
      <c r="BU74" s="30">
        <f t="shared" ref="BU74" si="139">BU75+BU81</f>
        <v>0</v>
      </c>
      <c r="BV74" s="30">
        <f t="shared" ref="BV74" si="140">BV75+BV81</f>
        <v>0</v>
      </c>
      <c r="BW74" s="30">
        <f t="shared" ref="BW74:BX74" si="141">BW75+BW81</f>
        <v>0</v>
      </c>
      <c r="BX74" s="30">
        <f t="shared" si="141"/>
        <v>1</v>
      </c>
      <c r="BY74" s="30">
        <f t="shared" ref="BY74" si="142">BY75+BY81</f>
        <v>0</v>
      </c>
      <c r="BZ74" s="30">
        <f t="shared" ref="BZ74" si="143">BZ75+BZ81</f>
        <v>0</v>
      </c>
      <c r="CA74" s="30">
        <f t="shared" ref="CA74:CC74" si="144">CA75+CA81</f>
        <v>0</v>
      </c>
      <c r="CB74" s="30"/>
      <c r="CC74" s="30">
        <f t="shared" si="144"/>
        <v>0</v>
      </c>
    </row>
    <row r="75" spans="1:81" s="25" customFormat="1" ht="16.5" customHeight="1">
      <c r="A75" s="31" t="s">
        <v>549</v>
      </c>
      <c r="B75" s="32">
        <f t="shared" si="5"/>
        <v>46</v>
      </c>
      <c r="C75" s="33">
        <f>SUM(C76:C80)</f>
        <v>0</v>
      </c>
      <c r="D75" s="33">
        <f t="shared" ref="D75:I75" si="145">SUM(D76:D80)</f>
        <v>0</v>
      </c>
      <c r="E75" s="33">
        <f t="shared" si="145"/>
        <v>0</v>
      </c>
      <c r="F75" s="33">
        <f t="shared" si="145"/>
        <v>0</v>
      </c>
      <c r="G75" s="33">
        <f t="shared" si="145"/>
        <v>0</v>
      </c>
      <c r="H75" s="32">
        <f t="shared" si="70"/>
        <v>46</v>
      </c>
      <c r="I75" s="33">
        <f t="shared" si="145"/>
        <v>1</v>
      </c>
      <c r="J75" s="33">
        <f t="shared" ref="J75" si="146">SUM(J76:J80)</f>
        <v>1</v>
      </c>
      <c r="K75" s="33">
        <f t="shared" ref="K75" si="147">SUM(K76:K80)</f>
        <v>0</v>
      </c>
      <c r="L75" s="33">
        <f t="shared" ref="L75" si="148">SUM(L76:L80)</f>
        <v>0</v>
      </c>
      <c r="M75" s="33">
        <f t="shared" ref="M75" si="149">SUM(M76:M80)</f>
        <v>0</v>
      </c>
      <c r="N75" s="33">
        <f t="shared" ref="N75" si="150">SUM(N76:N80)</f>
        <v>1</v>
      </c>
      <c r="O75" s="33">
        <f t="shared" ref="O75" si="151">SUM(O76:O80)</f>
        <v>0</v>
      </c>
      <c r="P75" s="33">
        <f t="shared" ref="P75" si="152">SUM(P76:P80)</f>
        <v>3</v>
      </c>
      <c r="Q75" s="33">
        <f t="shared" ref="Q75" si="153">SUM(Q76:Q80)</f>
        <v>0</v>
      </c>
      <c r="R75" s="33">
        <f t="shared" ref="R75" si="154">SUM(R76:R80)</f>
        <v>0</v>
      </c>
      <c r="S75" s="33">
        <f t="shared" ref="S75" si="155">SUM(S76:S80)</f>
        <v>0</v>
      </c>
      <c r="T75" s="33">
        <f t="shared" ref="T75" si="156">SUM(T76:T80)</f>
        <v>3</v>
      </c>
      <c r="U75" s="33">
        <f t="shared" ref="U75" si="157">SUM(U76:U80)</f>
        <v>0</v>
      </c>
      <c r="V75" s="33">
        <f t="shared" ref="V75" si="158">SUM(V76:V80)</f>
        <v>5</v>
      </c>
      <c r="W75" s="33">
        <f t="shared" ref="W75" si="159">SUM(W76:W80)</f>
        <v>2</v>
      </c>
      <c r="X75" s="33">
        <f t="shared" ref="X75" si="160">SUM(X76:X80)</f>
        <v>0</v>
      </c>
      <c r="Y75" s="33">
        <f t="shared" ref="Y75" si="161">SUM(Y76:Y80)</f>
        <v>11</v>
      </c>
      <c r="Z75" s="33">
        <f t="shared" ref="Z75" si="162">SUM(Z76:Z80)</f>
        <v>0</v>
      </c>
      <c r="AA75" s="33">
        <f t="shared" ref="AA75" si="163">SUM(AA76:AA80)</f>
        <v>0</v>
      </c>
      <c r="AB75" s="33">
        <f t="shared" ref="AB75" si="164">SUM(AB76:AB80)</f>
        <v>0</v>
      </c>
      <c r="AC75" s="33">
        <f t="shared" ref="AC75" si="165">SUM(AC76:AC80)</f>
        <v>1</v>
      </c>
      <c r="AD75" s="33">
        <f t="shared" ref="AD75" si="166">SUM(AD76:AD80)</f>
        <v>0</v>
      </c>
      <c r="AE75" s="33">
        <f t="shared" ref="AE75" si="167">SUM(AE76:AE80)</f>
        <v>0</v>
      </c>
      <c r="AF75" s="33">
        <f t="shared" ref="AF75" si="168">SUM(AF76:AF80)</f>
        <v>0</v>
      </c>
      <c r="AG75" s="33">
        <f t="shared" ref="AG75" si="169">SUM(AG76:AG80)</f>
        <v>0</v>
      </c>
      <c r="AH75" s="33">
        <f t="shared" ref="AH75" si="170">SUM(AH76:AH80)</f>
        <v>2</v>
      </c>
      <c r="AI75" s="33">
        <f t="shared" ref="AI75" si="171">SUM(AI76:AI80)</f>
        <v>1</v>
      </c>
      <c r="AJ75" s="33">
        <f t="shared" ref="AJ75" si="172">SUM(AJ76:AJ80)</f>
        <v>1</v>
      </c>
      <c r="AK75" s="33">
        <f t="shared" ref="AK75" si="173">SUM(AK76:AK80)</f>
        <v>0</v>
      </c>
      <c r="AL75" s="33">
        <f t="shared" ref="AL75" si="174">SUM(AL76:AL80)</f>
        <v>0</v>
      </c>
      <c r="AM75" s="33">
        <f t="shared" ref="AM75" si="175">SUM(AM76:AM80)</f>
        <v>0</v>
      </c>
      <c r="AN75" s="33">
        <f t="shared" ref="AN75" si="176">SUM(AN76:AN80)</f>
        <v>0</v>
      </c>
      <c r="AO75" s="33">
        <f t="shared" ref="AO75" si="177">SUM(AO76:AO80)</f>
        <v>6</v>
      </c>
      <c r="AP75" s="33">
        <f t="shared" ref="AP75" si="178">SUM(AP76:AP80)</f>
        <v>0</v>
      </c>
      <c r="AQ75" s="33">
        <f t="shared" ref="AQ75" si="179">SUM(AQ76:AQ80)</f>
        <v>0</v>
      </c>
      <c r="AR75" s="33">
        <f t="shared" ref="AR75" si="180">SUM(AR76:AR80)</f>
        <v>0</v>
      </c>
      <c r="AS75" s="33">
        <f t="shared" ref="AS75" si="181">SUM(AS76:AS80)</f>
        <v>0</v>
      </c>
      <c r="AT75" s="33">
        <f t="shared" ref="AT75" si="182">SUM(AT76:AT80)</f>
        <v>0</v>
      </c>
      <c r="AU75" s="33">
        <f t="shared" ref="AU75" si="183">SUM(AU76:AU80)</f>
        <v>0</v>
      </c>
      <c r="AV75" s="33">
        <f t="shared" ref="AV75" si="184">SUM(AV76:AV80)</f>
        <v>2</v>
      </c>
      <c r="AW75" s="33">
        <f t="shared" ref="AW75" si="185">SUM(AW76:AW80)</f>
        <v>0</v>
      </c>
      <c r="AX75" s="33">
        <f t="shared" ref="AX75" si="186">SUM(AX76:AX80)</f>
        <v>0</v>
      </c>
      <c r="AY75" s="33">
        <f t="shared" ref="AY75" si="187">SUM(AY76:AY80)</f>
        <v>0</v>
      </c>
      <c r="AZ75" s="33">
        <f t="shared" ref="AZ75" si="188">SUM(AZ76:AZ80)</f>
        <v>0</v>
      </c>
      <c r="BA75" s="33">
        <f t="shared" ref="BA75" si="189">SUM(BA76:BA80)</f>
        <v>0</v>
      </c>
      <c r="BB75" s="33">
        <f t="shared" ref="BB75" si="190">SUM(BB76:BB80)</f>
        <v>6</v>
      </c>
      <c r="BC75" s="33">
        <f t="shared" ref="BC75" si="191">SUM(BC76:BC80)</f>
        <v>0</v>
      </c>
      <c r="BD75" s="33">
        <f t="shared" ref="BD75" si="192">SUM(BD76:BD80)</f>
        <v>0</v>
      </c>
      <c r="BE75" s="33">
        <f t="shared" ref="BE75" si="193">SUM(BE76:BE80)</f>
        <v>0</v>
      </c>
      <c r="BF75" s="33">
        <f t="shared" ref="BF75" si="194">SUM(BF76:BF80)</f>
        <v>0</v>
      </c>
      <c r="BG75" s="33">
        <f t="shared" ref="BG75" si="195">SUM(BG76:BG80)</f>
        <v>0</v>
      </c>
      <c r="BH75" s="33">
        <f t="shared" ref="BH75" si="196">SUM(BH76:BH80)</f>
        <v>0</v>
      </c>
      <c r="BI75" s="33">
        <f t="shared" ref="BI75" si="197">SUM(BI76:BI80)</f>
        <v>0</v>
      </c>
      <c r="BJ75" s="33">
        <f t="shared" ref="BJ75" si="198">SUM(BJ76:BJ80)</f>
        <v>0</v>
      </c>
      <c r="BK75" s="33">
        <f t="shared" ref="BK75" si="199">SUM(BK76:BK80)</f>
        <v>0</v>
      </c>
      <c r="BL75" s="33">
        <f t="shared" ref="BL75" si="200">SUM(BL76:BL80)</f>
        <v>0</v>
      </c>
      <c r="BM75" s="33">
        <f t="shared" ref="BM75" si="201">SUM(BM76:BM80)</f>
        <v>0</v>
      </c>
      <c r="BN75" s="33">
        <f t="shared" ref="BN75" si="202">SUM(BN76:BN80)</f>
        <v>0</v>
      </c>
      <c r="BO75" s="33">
        <f t="shared" ref="BO75" si="203">SUM(BO76:BO80)</f>
        <v>0</v>
      </c>
      <c r="BP75" s="33">
        <f t="shared" ref="BP75" si="204">SUM(BP76:BP80)</f>
        <v>0</v>
      </c>
      <c r="BQ75" s="33">
        <f t="shared" ref="BQ75" si="205">SUM(BQ76:BQ80)</f>
        <v>0</v>
      </c>
      <c r="BR75" s="33">
        <f t="shared" ref="BR75" si="206">SUM(BR76:BR80)</f>
        <v>0</v>
      </c>
      <c r="BS75" s="33">
        <f t="shared" ref="BS75" si="207">SUM(BS76:BS80)</f>
        <v>0</v>
      </c>
      <c r="BT75" s="33">
        <f t="shared" ref="BT75" si="208">SUM(BT76:BT80)</f>
        <v>0</v>
      </c>
      <c r="BU75" s="33">
        <f t="shared" ref="BU75" si="209">SUM(BU76:BU80)</f>
        <v>0</v>
      </c>
      <c r="BV75" s="33">
        <f t="shared" ref="BV75" si="210">SUM(BV76:BV80)</f>
        <v>0</v>
      </c>
      <c r="BW75" s="33">
        <f t="shared" ref="BW75" si="211">SUM(BW76:BW80)</f>
        <v>0</v>
      </c>
      <c r="BX75" s="33"/>
      <c r="BY75" s="33">
        <f t="shared" ref="BY75" si="212">SUM(BY76:BY80)</f>
        <v>0</v>
      </c>
      <c r="BZ75" s="33">
        <f t="shared" ref="BZ75" si="213">SUM(BZ76:BZ80)</f>
        <v>0</v>
      </c>
      <c r="CA75" s="33">
        <f t="shared" ref="CA75:CC75" si="214">SUM(CA76:CA80)</f>
        <v>0</v>
      </c>
      <c r="CB75" s="33"/>
      <c r="CC75" s="33">
        <f t="shared" si="214"/>
        <v>0</v>
      </c>
    </row>
    <row r="76" spans="1:81" ht="16.5" customHeight="1">
      <c r="A76" s="5" t="s">
        <v>550</v>
      </c>
      <c r="B76" s="3">
        <f t="shared" si="5"/>
        <v>13</v>
      </c>
      <c r="C76" s="2"/>
      <c r="D76" s="2"/>
      <c r="E76" s="3"/>
      <c r="F76" s="3"/>
      <c r="G76" s="2"/>
      <c r="H76" s="3">
        <f t="shared" si="70"/>
        <v>13</v>
      </c>
      <c r="I76" s="3">
        <v>1</v>
      </c>
      <c r="J76" s="3">
        <v>1</v>
      </c>
      <c r="K76" s="3"/>
      <c r="L76" s="3"/>
      <c r="M76" s="2"/>
      <c r="N76" s="2">
        <v>1</v>
      </c>
      <c r="O76" s="2"/>
      <c r="P76" s="2"/>
      <c r="Q76" s="2"/>
      <c r="R76" s="2"/>
      <c r="S76" s="2"/>
      <c r="T76" s="2">
        <v>2</v>
      </c>
      <c r="U76" s="2">
        <v>0</v>
      </c>
      <c r="V76" s="3">
        <v>1</v>
      </c>
      <c r="W76" s="2"/>
      <c r="X76" s="2"/>
      <c r="Y76" s="2">
        <v>3</v>
      </c>
      <c r="Z76" s="2"/>
      <c r="AA76" s="2"/>
      <c r="AB76" s="2"/>
      <c r="AC76" s="2"/>
      <c r="AD76" s="2"/>
      <c r="AE76" s="2"/>
      <c r="AF76" s="2"/>
      <c r="AG76" s="2"/>
      <c r="AH76" s="2">
        <v>1</v>
      </c>
      <c r="AI76" s="2">
        <v>1</v>
      </c>
      <c r="AJ76" s="2"/>
      <c r="AK76" s="2"/>
      <c r="AL76" s="2"/>
      <c r="AM76" s="2"/>
      <c r="AN76" s="2"/>
      <c r="AO76" s="2">
        <v>1</v>
      </c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>
        <v>1</v>
      </c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 ht="16.5" customHeight="1">
      <c r="A77" s="5" t="s">
        <v>121</v>
      </c>
      <c r="B77" s="3">
        <f t="shared" si="5"/>
        <v>13</v>
      </c>
      <c r="C77" s="2"/>
      <c r="D77" s="2"/>
      <c r="E77" s="3"/>
      <c r="F77" s="3"/>
      <c r="G77" s="2"/>
      <c r="H77" s="3">
        <f t="shared" si="70"/>
        <v>13</v>
      </c>
      <c r="I77" s="3"/>
      <c r="J77" s="3"/>
      <c r="K77" s="3"/>
      <c r="L77" s="3"/>
      <c r="M77" s="2"/>
      <c r="N77" s="2"/>
      <c r="O77" s="2"/>
      <c r="P77" s="2">
        <v>1</v>
      </c>
      <c r="Q77" s="2"/>
      <c r="R77" s="2"/>
      <c r="S77" s="2"/>
      <c r="T77" s="2"/>
      <c r="U77" s="2"/>
      <c r="V77" s="3">
        <v>3</v>
      </c>
      <c r="W77" s="2"/>
      <c r="X77" s="2"/>
      <c r="Y77" s="2">
        <v>3</v>
      </c>
      <c r="Z77" s="2"/>
      <c r="AA77" s="2"/>
      <c r="AB77" s="2"/>
      <c r="AC77" s="2"/>
      <c r="AD77" s="2"/>
      <c r="AE77" s="2"/>
      <c r="AF77" s="2"/>
      <c r="AG77" s="2"/>
      <c r="AH77" s="2">
        <v>1</v>
      </c>
      <c r="AI77" s="2"/>
      <c r="AJ77" s="2"/>
      <c r="AK77" s="2"/>
      <c r="AL77" s="2"/>
      <c r="AM77" s="2"/>
      <c r="AN77" s="2"/>
      <c r="AO77" s="2">
        <v>2</v>
      </c>
      <c r="AP77" s="2"/>
      <c r="AQ77" s="2"/>
      <c r="AR77" s="2"/>
      <c r="AS77" s="2"/>
      <c r="AT77" s="2"/>
      <c r="AU77" s="2"/>
      <c r="AV77" s="2">
        <v>2</v>
      </c>
      <c r="AW77" s="2"/>
      <c r="AX77" s="2"/>
      <c r="AY77" s="2"/>
      <c r="AZ77" s="2"/>
      <c r="BA77" s="2"/>
      <c r="BB77" s="2">
        <v>1</v>
      </c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 ht="16.5" customHeight="1">
      <c r="A78" s="5" t="s">
        <v>551</v>
      </c>
      <c r="B78" s="3">
        <f t="shared" si="5"/>
        <v>7</v>
      </c>
      <c r="C78" s="2"/>
      <c r="D78" s="2"/>
      <c r="E78" s="3"/>
      <c r="F78" s="3"/>
      <c r="G78" s="2"/>
      <c r="H78" s="3">
        <f t="shared" si="70"/>
        <v>7</v>
      </c>
      <c r="I78" s="3"/>
      <c r="J78" s="3"/>
      <c r="K78" s="3"/>
      <c r="L78" s="3"/>
      <c r="M78" s="2"/>
      <c r="N78" s="2"/>
      <c r="O78" s="2"/>
      <c r="P78" s="2">
        <v>1</v>
      </c>
      <c r="Q78" s="2"/>
      <c r="R78" s="2"/>
      <c r="S78" s="2"/>
      <c r="T78" s="2"/>
      <c r="U78" s="2"/>
      <c r="V78" s="3">
        <v>1</v>
      </c>
      <c r="W78" s="2">
        <v>1</v>
      </c>
      <c r="X78" s="2"/>
      <c r="Y78" s="2">
        <v>1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>
        <v>1</v>
      </c>
      <c r="AK78" s="2"/>
      <c r="AL78" s="2"/>
      <c r="AM78" s="2"/>
      <c r="AN78" s="2"/>
      <c r="AO78" s="2">
        <v>1</v>
      </c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>
        <v>1</v>
      </c>
      <c r="BC78" s="2"/>
      <c r="BD78" s="2"/>
      <c r="BE78" s="2"/>
      <c r="BF78" s="2" t="s">
        <v>88</v>
      </c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1:81" ht="16.5" customHeight="1">
      <c r="A79" s="5" t="s">
        <v>552</v>
      </c>
      <c r="B79" s="3">
        <f>SUM(C79:H79)</f>
        <v>7</v>
      </c>
      <c r="C79" s="2"/>
      <c r="D79" s="2"/>
      <c r="E79" s="3"/>
      <c r="F79" s="3"/>
      <c r="G79" s="2"/>
      <c r="H79" s="3">
        <f t="shared" si="70"/>
        <v>7</v>
      </c>
      <c r="I79" s="3"/>
      <c r="J79" s="3"/>
      <c r="K79" s="3"/>
      <c r="L79" s="3"/>
      <c r="M79" s="2"/>
      <c r="N79" s="2"/>
      <c r="O79" s="2"/>
      <c r="P79" s="2">
        <v>1</v>
      </c>
      <c r="Q79" s="2"/>
      <c r="R79" s="2"/>
      <c r="S79" s="2"/>
      <c r="T79" s="2"/>
      <c r="U79" s="2"/>
      <c r="V79" s="3"/>
      <c r="W79" s="2"/>
      <c r="X79" s="2"/>
      <c r="Y79" s="2">
        <v>2</v>
      </c>
      <c r="Z79" s="2"/>
      <c r="AA79" s="2"/>
      <c r="AB79" s="2"/>
      <c r="AC79" s="2">
        <v>1</v>
      </c>
      <c r="AD79" s="2"/>
      <c r="AE79" s="2"/>
      <c r="AF79" s="2"/>
      <c r="AG79" s="2"/>
      <c r="AH79" s="2">
        <v>0</v>
      </c>
      <c r="AI79" s="2"/>
      <c r="AJ79" s="2"/>
      <c r="AK79" s="2"/>
      <c r="AL79" s="2"/>
      <c r="AM79" s="2"/>
      <c r="AN79" s="2"/>
      <c r="AO79" s="2">
        <v>1</v>
      </c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>
        <v>2</v>
      </c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1:81" ht="16.5" customHeight="1">
      <c r="A80" s="5" t="s">
        <v>553</v>
      </c>
      <c r="B80" s="3">
        <f t="shared" ref="B80:B86" si="215">SUM(C80:H80)</f>
        <v>6</v>
      </c>
      <c r="C80" s="2"/>
      <c r="D80" s="2"/>
      <c r="E80" s="3"/>
      <c r="F80" s="3"/>
      <c r="G80" s="2"/>
      <c r="H80" s="3">
        <f t="shared" si="70"/>
        <v>6</v>
      </c>
      <c r="I80" s="3"/>
      <c r="J80" s="3"/>
      <c r="K80" s="3"/>
      <c r="L80" s="3"/>
      <c r="M80" s="2"/>
      <c r="N80" s="2"/>
      <c r="O80" s="2"/>
      <c r="P80" s="2"/>
      <c r="Q80" s="2"/>
      <c r="R80" s="2"/>
      <c r="S80" s="2"/>
      <c r="T80" s="2">
        <v>1</v>
      </c>
      <c r="U80" s="2">
        <v>0</v>
      </c>
      <c r="V80" s="3" t="s">
        <v>88</v>
      </c>
      <c r="W80" s="2">
        <v>1</v>
      </c>
      <c r="X80" s="2"/>
      <c r="Y80" s="2">
        <v>2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>
        <v>1</v>
      </c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>
        <v>1</v>
      </c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" s="25" customFormat="1" ht="16.5" customHeight="1">
      <c r="A81" s="45" t="s">
        <v>554</v>
      </c>
      <c r="B81" s="32">
        <f t="shared" si="215"/>
        <v>41</v>
      </c>
      <c r="C81" s="46">
        <f>SUM(C82:C86)</f>
        <v>0</v>
      </c>
      <c r="D81" s="46">
        <f t="shared" ref="D81:I81" si="216">SUM(D82:D86)</f>
        <v>0</v>
      </c>
      <c r="E81" s="46">
        <f t="shared" si="216"/>
        <v>0</v>
      </c>
      <c r="F81" s="46">
        <f t="shared" si="216"/>
        <v>0</v>
      </c>
      <c r="G81" s="46">
        <f t="shared" si="216"/>
        <v>0</v>
      </c>
      <c r="H81" s="32">
        <f t="shared" si="70"/>
        <v>41</v>
      </c>
      <c r="I81" s="46">
        <f t="shared" si="216"/>
        <v>0</v>
      </c>
      <c r="J81" s="46">
        <f t="shared" ref="J81" si="217">SUM(J82:J86)</f>
        <v>1</v>
      </c>
      <c r="K81" s="46">
        <f t="shared" ref="K81" si="218">SUM(K82:K86)</f>
        <v>0</v>
      </c>
      <c r="L81" s="46">
        <f t="shared" ref="L81" si="219">SUM(L82:L86)</f>
        <v>0</v>
      </c>
      <c r="M81" s="46">
        <f t="shared" ref="M81" si="220">SUM(M82:M86)</f>
        <v>0</v>
      </c>
      <c r="N81" s="46">
        <f t="shared" ref="N81" si="221">SUM(N82:N86)</f>
        <v>0</v>
      </c>
      <c r="O81" s="46">
        <f t="shared" ref="O81" si="222">SUM(O82:O86)</f>
        <v>0</v>
      </c>
      <c r="P81" s="46">
        <f t="shared" ref="P81" si="223">SUM(P82:P86)</f>
        <v>5</v>
      </c>
      <c r="Q81" s="46">
        <f t="shared" ref="Q81" si="224">SUM(Q82:Q86)</f>
        <v>0</v>
      </c>
      <c r="R81" s="46">
        <f t="shared" ref="R81" si="225">SUM(R82:R86)</f>
        <v>0</v>
      </c>
      <c r="S81" s="46">
        <f t="shared" ref="S81" si="226">SUM(S82:S86)</f>
        <v>0</v>
      </c>
      <c r="T81" s="46">
        <f t="shared" ref="T81" si="227">SUM(T82:T86)</f>
        <v>0</v>
      </c>
      <c r="U81" s="46">
        <f t="shared" ref="U81" si="228">SUM(U82:U86)</f>
        <v>0</v>
      </c>
      <c r="V81" s="46">
        <f t="shared" ref="V81" si="229">SUM(V82:V86)</f>
        <v>0</v>
      </c>
      <c r="W81" s="46">
        <f t="shared" ref="W81" si="230">SUM(W82:W86)</f>
        <v>1</v>
      </c>
      <c r="X81" s="46">
        <f t="shared" ref="X81" si="231">SUM(X82:X86)</f>
        <v>0</v>
      </c>
      <c r="Y81" s="46">
        <f t="shared" ref="Y81" si="232">SUM(Y82:Y86)</f>
        <v>10</v>
      </c>
      <c r="Z81" s="46">
        <f t="shared" ref="Z81" si="233">SUM(Z82:Z86)</f>
        <v>1</v>
      </c>
      <c r="AA81" s="46">
        <f t="shared" ref="AA81" si="234">SUM(AA82:AA86)</f>
        <v>0</v>
      </c>
      <c r="AB81" s="46">
        <f t="shared" ref="AB81" si="235">SUM(AB82:AB86)</f>
        <v>0</v>
      </c>
      <c r="AC81" s="46">
        <f t="shared" ref="AC81" si="236">SUM(AC82:AC86)</f>
        <v>4</v>
      </c>
      <c r="AD81" s="46">
        <f t="shared" ref="AD81" si="237">SUM(AD82:AD86)</f>
        <v>0</v>
      </c>
      <c r="AE81" s="46">
        <f t="shared" ref="AE81" si="238">SUM(AE82:AE86)</f>
        <v>0</v>
      </c>
      <c r="AF81" s="46">
        <f t="shared" ref="AF81" si="239">SUM(AF82:AF86)</f>
        <v>0</v>
      </c>
      <c r="AG81" s="46">
        <f t="shared" ref="AG81" si="240">SUM(AG82:AG86)</f>
        <v>0</v>
      </c>
      <c r="AH81" s="46">
        <f t="shared" ref="AH81" si="241">SUM(AH82:AH86)</f>
        <v>5</v>
      </c>
      <c r="AI81" s="46">
        <f t="shared" ref="AI81" si="242">SUM(AI82:AI86)</f>
        <v>0</v>
      </c>
      <c r="AJ81" s="46">
        <f t="shared" ref="AJ81" si="243">SUM(AJ82:AJ86)</f>
        <v>0</v>
      </c>
      <c r="AK81" s="46">
        <f t="shared" ref="AK81" si="244">SUM(AK82:AK86)</f>
        <v>0</v>
      </c>
      <c r="AL81" s="46">
        <f t="shared" ref="AL81" si="245">SUM(AL82:AL86)</f>
        <v>0</v>
      </c>
      <c r="AM81" s="46">
        <f t="shared" ref="AM81" si="246">SUM(AM82:AM86)</f>
        <v>0</v>
      </c>
      <c r="AN81" s="46">
        <f t="shared" ref="AN81" si="247">SUM(AN82:AN86)</f>
        <v>0</v>
      </c>
      <c r="AO81" s="46">
        <f t="shared" ref="AO81" si="248">SUM(AO82:AO86)</f>
        <v>5</v>
      </c>
      <c r="AP81" s="46">
        <f t="shared" ref="AP81" si="249">SUM(AP82:AP86)</f>
        <v>0</v>
      </c>
      <c r="AQ81" s="46">
        <f t="shared" ref="AQ81" si="250">SUM(AQ82:AQ86)</f>
        <v>0</v>
      </c>
      <c r="AR81" s="46">
        <f t="shared" ref="AR81" si="251">SUM(AR82:AR86)</f>
        <v>0</v>
      </c>
      <c r="AS81" s="46">
        <f t="shared" ref="AS81" si="252">SUM(AS82:AS86)</f>
        <v>0</v>
      </c>
      <c r="AT81" s="46">
        <f t="shared" ref="AT81" si="253">SUM(AT82:AT86)</f>
        <v>0</v>
      </c>
      <c r="AU81" s="46">
        <f t="shared" ref="AU81" si="254">SUM(AU82:AU86)</f>
        <v>0</v>
      </c>
      <c r="AV81" s="46">
        <f t="shared" ref="AV81" si="255">SUM(AV82:AV86)</f>
        <v>3</v>
      </c>
      <c r="AW81" s="46">
        <f t="shared" ref="AW81" si="256">SUM(AW82:AW86)</f>
        <v>0</v>
      </c>
      <c r="AX81" s="46">
        <f t="shared" ref="AX81" si="257">SUM(AX82:AX86)</f>
        <v>0</v>
      </c>
      <c r="AY81" s="46">
        <f t="shared" ref="AY81" si="258">SUM(AY82:AY86)</f>
        <v>0</v>
      </c>
      <c r="AZ81" s="46">
        <f t="shared" ref="AZ81" si="259">SUM(AZ82:AZ86)</f>
        <v>1</v>
      </c>
      <c r="BA81" s="46">
        <f t="shared" ref="BA81" si="260">SUM(BA82:BA86)</f>
        <v>0</v>
      </c>
      <c r="BB81" s="46">
        <f t="shared" ref="BB81" si="261">SUM(BB82:BB86)</f>
        <v>4</v>
      </c>
      <c r="BC81" s="46">
        <f t="shared" ref="BC81" si="262">SUM(BC82:BC86)</f>
        <v>0</v>
      </c>
      <c r="BD81" s="46">
        <f t="shared" ref="BD81" si="263">SUM(BD82:BD86)</f>
        <v>0</v>
      </c>
      <c r="BE81" s="46">
        <f t="shared" ref="BE81" si="264">SUM(BE82:BE86)</f>
        <v>0</v>
      </c>
      <c r="BF81" s="46">
        <f t="shared" ref="BF81" si="265">SUM(BF82:BF86)</f>
        <v>0</v>
      </c>
      <c r="BG81" s="46">
        <f t="shared" ref="BG81" si="266">SUM(BG82:BG86)</f>
        <v>0</v>
      </c>
      <c r="BH81" s="46">
        <f t="shared" ref="BH81" si="267">SUM(BH82:BH86)</f>
        <v>0</v>
      </c>
      <c r="BI81" s="46">
        <f t="shared" ref="BI81" si="268">SUM(BI82:BI86)</f>
        <v>0</v>
      </c>
      <c r="BJ81" s="46">
        <f t="shared" ref="BJ81" si="269">SUM(BJ82:BJ86)</f>
        <v>0</v>
      </c>
      <c r="BK81" s="46">
        <f t="shared" ref="BK81" si="270">SUM(BK82:BK86)</f>
        <v>0</v>
      </c>
      <c r="BL81" s="46">
        <f t="shared" ref="BL81" si="271">SUM(BL82:BL86)</f>
        <v>0</v>
      </c>
      <c r="BM81" s="46">
        <f t="shared" ref="BM81" si="272">SUM(BM82:BM86)</f>
        <v>0</v>
      </c>
      <c r="BN81" s="46">
        <f t="shared" ref="BN81" si="273">SUM(BN82:BN86)</f>
        <v>0</v>
      </c>
      <c r="BO81" s="46">
        <f t="shared" ref="BO81" si="274">SUM(BO82:BO86)</f>
        <v>0</v>
      </c>
      <c r="BP81" s="46">
        <f t="shared" ref="BP81" si="275">SUM(BP82:BP86)</f>
        <v>0</v>
      </c>
      <c r="BQ81" s="46">
        <f t="shared" ref="BQ81" si="276">SUM(BQ82:BQ86)</f>
        <v>0</v>
      </c>
      <c r="BR81" s="46">
        <f t="shared" ref="BR81" si="277">SUM(BR82:BR86)</f>
        <v>0</v>
      </c>
      <c r="BS81" s="46">
        <f t="shared" ref="BS81" si="278">SUM(BS82:BS86)</f>
        <v>0</v>
      </c>
      <c r="BT81" s="46">
        <f t="shared" ref="BT81" si="279">SUM(BT82:BT86)</f>
        <v>0</v>
      </c>
      <c r="BU81" s="46">
        <f t="shared" ref="BU81" si="280">SUM(BU82:BU86)</f>
        <v>0</v>
      </c>
      <c r="BV81" s="46">
        <f t="shared" ref="BV81" si="281">SUM(BV82:BV86)</f>
        <v>0</v>
      </c>
      <c r="BW81" s="46">
        <f t="shared" ref="BW81" si="282">SUM(BW82:BW86)</f>
        <v>0</v>
      </c>
      <c r="BX81" s="46">
        <f t="shared" ref="BX81" si="283">SUM(BX82:BX86)</f>
        <v>1</v>
      </c>
      <c r="BY81" s="46">
        <f t="shared" ref="BY81" si="284">SUM(BY82:BY86)</f>
        <v>0</v>
      </c>
      <c r="BZ81" s="46">
        <f t="shared" ref="BZ81" si="285">SUM(BZ82:BZ86)</f>
        <v>0</v>
      </c>
      <c r="CA81" s="46">
        <f t="shared" ref="CA81:CC81" si="286">SUM(CA82:CA86)</f>
        <v>0</v>
      </c>
      <c r="CB81" s="46"/>
      <c r="CC81" s="46">
        <f t="shared" si="286"/>
        <v>0</v>
      </c>
    </row>
    <row r="82" spans="1:81" ht="16.5" customHeight="1">
      <c r="A82" s="94" t="s">
        <v>555</v>
      </c>
      <c r="B82" s="3">
        <f t="shared" si="215"/>
        <v>12</v>
      </c>
      <c r="C82" s="7"/>
      <c r="D82" s="7"/>
      <c r="E82" s="7"/>
      <c r="F82" s="7"/>
      <c r="G82" s="7"/>
      <c r="H82" s="3">
        <f t="shared" si="70"/>
        <v>12</v>
      </c>
      <c r="I82" s="3"/>
      <c r="J82" s="3">
        <v>1</v>
      </c>
      <c r="K82" s="3"/>
      <c r="L82" s="3"/>
      <c r="M82" s="2"/>
      <c r="N82" s="2"/>
      <c r="O82" s="2"/>
      <c r="P82" s="2">
        <v>1</v>
      </c>
      <c r="Q82" s="2"/>
      <c r="R82" s="2"/>
      <c r="S82" s="2"/>
      <c r="T82" s="2"/>
      <c r="U82" s="2"/>
      <c r="V82" s="3"/>
      <c r="W82" s="2"/>
      <c r="X82" s="2"/>
      <c r="Y82" s="2">
        <v>4</v>
      </c>
      <c r="Z82" s="2"/>
      <c r="AA82" s="2"/>
      <c r="AB82" s="2"/>
      <c r="AC82" s="2">
        <v>1</v>
      </c>
      <c r="AD82" s="2"/>
      <c r="AE82" s="2"/>
      <c r="AF82" s="2"/>
      <c r="AG82" s="2"/>
      <c r="AH82" s="2">
        <v>1</v>
      </c>
      <c r="AI82" s="2"/>
      <c r="AJ82" s="2"/>
      <c r="AK82" s="2"/>
      <c r="AL82" s="2"/>
      <c r="AM82" s="2"/>
      <c r="AN82" s="2"/>
      <c r="AO82" s="2">
        <v>2</v>
      </c>
      <c r="AP82" s="2"/>
      <c r="AQ82" s="2"/>
      <c r="AR82" s="2"/>
      <c r="AS82" s="2"/>
      <c r="AT82" s="2"/>
      <c r="AU82" s="2"/>
      <c r="AV82" s="2">
        <v>1</v>
      </c>
      <c r="AW82" s="2"/>
      <c r="AX82" s="2"/>
      <c r="AY82" s="2"/>
      <c r="AZ82" s="2">
        <v>1</v>
      </c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 ht="16.5" customHeight="1">
      <c r="A83" s="94" t="s">
        <v>556</v>
      </c>
      <c r="B83" s="3">
        <f t="shared" si="215"/>
        <v>8</v>
      </c>
      <c r="C83" s="7"/>
      <c r="D83" s="7"/>
      <c r="E83" s="7"/>
      <c r="F83" s="7"/>
      <c r="G83" s="7"/>
      <c r="H83" s="3">
        <f t="shared" si="70"/>
        <v>8</v>
      </c>
      <c r="I83" s="3"/>
      <c r="J83" s="3"/>
      <c r="K83" s="3"/>
      <c r="L83" s="3"/>
      <c r="M83" s="2"/>
      <c r="N83" s="2"/>
      <c r="O83" s="2"/>
      <c r="P83" s="2">
        <v>1</v>
      </c>
      <c r="Q83" s="2"/>
      <c r="R83" s="2"/>
      <c r="S83" s="2"/>
      <c r="T83" s="2"/>
      <c r="U83" s="2"/>
      <c r="V83" s="3"/>
      <c r="W83" s="2"/>
      <c r="X83" s="2"/>
      <c r="Y83" s="2">
        <v>2</v>
      </c>
      <c r="Z83" s="2"/>
      <c r="AA83" s="2"/>
      <c r="AB83" s="2"/>
      <c r="AC83" s="2">
        <v>1</v>
      </c>
      <c r="AD83" s="2"/>
      <c r="AE83" s="2"/>
      <c r="AF83" s="2"/>
      <c r="AG83" s="2"/>
      <c r="AH83" s="2">
        <v>1</v>
      </c>
      <c r="AI83" s="2"/>
      <c r="AJ83" s="2"/>
      <c r="AK83" s="2"/>
      <c r="AL83" s="2"/>
      <c r="AM83" s="2"/>
      <c r="AN83" s="2"/>
      <c r="AO83" s="2">
        <v>1</v>
      </c>
      <c r="AP83" s="2"/>
      <c r="AQ83" s="2"/>
      <c r="AR83" s="2"/>
      <c r="AS83" s="2"/>
      <c r="AT83" s="2"/>
      <c r="AU83" s="2"/>
      <c r="AV83" s="2">
        <v>1</v>
      </c>
      <c r="AW83" s="2"/>
      <c r="AX83" s="2"/>
      <c r="AY83" s="2"/>
      <c r="AZ83" s="2"/>
      <c r="BA83" s="2"/>
      <c r="BB83" s="2">
        <v>1</v>
      </c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 ht="16.5" customHeight="1">
      <c r="A84" s="94" t="s">
        <v>557</v>
      </c>
      <c r="B84" s="3">
        <f t="shared" si="215"/>
        <v>7</v>
      </c>
      <c r="C84" s="7"/>
      <c r="D84" s="7"/>
      <c r="E84" s="7"/>
      <c r="F84" s="7"/>
      <c r="G84" s="7"/>
      <c r="H84" s="3">
        <f t="shared" si="70"/>
        <v>7</v>
      </c>
      <c r="I84" s="3"/>
      <c r="J84" s="3"/>
      <c r="K84" s="3"/>
      <c r="L84" s="3"/>
      <c r="M84" s="2"/>
      <c r="N84" s="2"/>
      <c r="O84" s="2"/>
      <c r="P84" s="2">
        <v>1</v>
      </c>
      <c r="Q84" s="2"/>
      <c r="R84" s="2"/>
      <c r="S84" s="2"/>
      <c r="T84" s="2"/>
      <c r="U84" s="2"/>
      <c r="V84" s="3"/>
      <c r="W84" s="2"/>
      <c r="X84" s="2"/>
      <c r="Y84" s="2">
        <v>1</v>
      </c>
      <c r="Z84" s="2"/>
      <c r="AA84" s="2"/>
      <c r="AB84" s="2"/>
      <c r="AC84" s="2">
        <v>1</v>
      </c>
      <c r="AD84" s="2"/>
      <c r="AE84" s="2"/>
      <c r="AF84" s="2"/>
      <c r="AG84" s="2"/>
      <c r="AH84" s="2">
        <v>1</v>
      </c>
      <c r="AI84" s="2"/>
      <c r="AJ84" s="2"/>
      <c r="AK84" s="2"/>
      <c r="AL84" s="2"/>
      <c r="AM84" s="2"/>
      <c r="AN84" s="2"/>
      <c r="AO84" s="2">
        <v>1</v>
      </c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>
        <v>1</v>
      </c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>
        <v>1</v>
      </c>
      <c r="BY84" s="2"/>
      <c r="BZ84" s="2"/>
      <c r="CA84" s="2"/>
      <c r="CB84" s="2"/>
      <c r="CC84" s="2"/>
    </row>
    <row r="85" spans="1:81" ht="16.5" customHeight="1">
      <c r="A85" s="94" t="s">
        <v>558</v>
      </c>
      <c r="B85" s="3">
        <f t="shared" si="215"/>
        <v>8</v>
      </c>
      <c r="C85" s="7"/>
      <c r="D85" s="7"/>
      <c r="E85" s="7"/>
      <c r="F85" s="7"/>
      <c r="G85" s="7"/>
      <c r="H85" s="3">
        <f t="shared" si="70"/>
        <v>8</v>
      </c>
      <c r="I85" s="3"/>
      <c r="J85" s="3"/>
      <c r="K85" s="3"/>
      <c r="L85" s="3"/>
      <c r="M85" s="2"/>
      <c r="N85" s="2"/>
      <c r="O85" s="2"/>
      <c r="P85" s="2">
        <v>1</v>
      </c>
      <c r="Q85" s="2"/>
      <c r="R85" s="2"/>
      <c r="S85" s="2"/>
      <c r="T85" s="2"/>
      <c r="U85" s="2"/>
      <c r="V85" s="3"/>
      <c r="W85" s="2"/>
      <c r="X85" s="2"/>
      <c r="Y85" s="2">
        <v>2</v>
      </c>
      <c r="Z85" s="2"/>
      <c r="AA85" s="2"/>
      <c r="AB85" s="2"/>
      <c r="AC85" s="2">
        <v>1</v>
      </c>
      <c r="AD85" s="2"/>
      <c r="AE85" s="2"/>
      <c r="AF85" s="2"/>
      <c r="AG85" s="2"/>
      <c r="AH85" s="2">
        <v>2</v>
      </c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>
        <v>2</v>
      </c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1:81" ht="16.5" customHeight="1">
      <c r="A86" s="94" t="s">
        <v>559</v>
      </c>
      <c r="B86" s="3">
        <f t="shared" si="215"/>
        <v>6</v>
      </c>
      <c r="C86" s="7"/>
      <c r="D86" s="7"/>
      <c r="E86" s="7"/>
      <c r="F86" s="7"/>
      <c r="G86" s="7"/>
      <c r="H86" s="3">
        <f t="shared" si="70"/>
        <v>6</v>
      </c>
      <c r="I86" s="3"/>
      <c r="J86" s="3"/>
      <c r="K86" s="3"/>
      <c r="L86" s="3"/>
      <c r="M86" s="2"/>
      <c r="N86" s="2"/>
      <c r="O86" s="2"/>
      <c r="P86" s="2">
        <v>1</v>
      </c>
      <c r="Q86" s="2"/>
      <c r="R86" s="2"/>
      <c r="S86" s="2"/>
      <c r="T86" s="2"/>
      <c r="U86" s="2">
        <v>0</v>
      </c>
      <c r="V86" s="3" t="s">
        <v>88</v>
      </c>
      <c r="W86" s="2">
        <v>1</v>
      </c>
      <c r="X86" s="2"/>
      <c r="Y86" s="2">
        <v>1</v>
      </c>
      <c r="Z86" s="2">
        <v>1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>
        <v>1</v>
      </c>
      <c r="AP86" s="2"/>
      <c r="AQ86" s="2"/>
      <c r="AR86" s="2"/>
      <c r="AS86" s="2"/>
      <c r="AT86" s="2"/>
      <c r="AU86" s="2"/>
      <c r="AV86" s="2">
        <v>1</v>
      </c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" s="25" customFormat="1"/>
    <row r="88" spans="1:81" s="25" customFormat="1"/>
    <row r="89" spans="1:81" s="25" customFormat="1"/>
    <row r="90" spans="1:81" s="25" customFormat="1"/>
    <row r="91" spans="1:81" s="25" customFormat="1"/>
    <row r="92" spans="1:81" s="25" customFormat="1"/>
    <row r="93" spans="1:81" s="25" customFormat="1"/>
    <row r="94" spans="1:81" s="25" customFormat="1"/>
    <row r="95" spans="1:81">
      <c r="AY95" s="1"/>
    </row>
    <row r="96" spans="1:81">
      <c r="AY96" s="1"/>
    </row>
    <row r="97" spans="51:51">
      <c r="AY97" s="1"/>
    </row>
    <row r="98" spans="51:51">
      <c r="AY98" s="1"/>
    </row>
    <row r="99" spans="51:51">
      <c r="AY99" s="1"/>
    </row>
    <row r="100" spans="51:51">
      <c r="AY100" s="1"/>
    </row>
    <row r="101" spans="51:51">
      <c r="AY101" s="1"/>
    </row>
    <row r="102" spans="51:51">
      <c r="AY102" s="1"/>
    </row>
    <row r="103" spans="51:51">
      <c r="AY103" s="1"/>
    </row>
    <row r="104" spans="51:51">
      <c r="AY104" s="1"/>
    </row>
    <row r="105" spans="51:51">
      <c r="AY105" s="1"/>
    </row>
    <row r="106" spans="51:51">
      <c r="AY106" s="1"/>
    </row>
    <row r="107" spans="51:51">
      <c r="AY107" s="1"/>
    </row>
    <row r="108" spans="51:51">
      <c r="AY108" s="1"/>
    </row>
    <row r="109" spans="51:51">
      <c r="AY109" s="1"/>
    </row>
    <row r="110" spans="51:51">
      <c r="AY110" s="1"/>
    </row>
    <row r="111" spans="51:51">
      <c r="AY111" s="1"/>
    </row>
    <row r="112" spans="51:51">
      <c r="AY112" s="1"/>
    </row>
    <row r="113" spans="51:51">
      <c r="AY113" s="1"/>
    </row>
    <row r="114" spans="51:51">
      <c r="AY114" s="1"/>
    </row>
    <row r="115" spans="51:51">
      <c r="AY115" s="1"/>
    </row>
    <row r="116" spans="51:51">
      <c r="AY116" s="1"/>
    </row>
    <row r="117" spans="51:51">
      <c r="AY117" s="1"/>
    </row>
    <row r="118" spans="51:51">
      <c r="AY118" s="1"/>
    </row>
    <row r="119" spans="51:51">
      <c r="AY119" s="1"/>
    </row>
    <row r="120" spans="51:51">
      <c r="AY120" s="1"/>
    </row>
    <row r="121" spans="51:51">
      <c r="AY121" s="1"/>
    </row>
    <row r="122" spans="51:51">
      <c r="AY122" s="1"/>
    </row>
    <row r="123" spans="51:51">
      <c r="AY123" s="1"/>
    </row>
    <row r="124" spans="51:51">
      <c r="AY124" s="1"/>
    </row>
    <row r="125" spans="51:51">
      <c r="AY125" s="1"/>
    </row>
    <row r="126" spans="51:51">
      <c r="AY126" s="1"/>
    </row>
    <row r="127" spans="51:51">
      <c r="AY127" s="1"/>
    </row>
    <row r="128" spans="51:51">
      <c r="AY128" s="1"/>
    </row>
    <row r="129" spans="51:51">
      <c r="AY129" s="1"/>
    </row>
    <row r="130" spans="51:51">
      <c r="AY130" s="1"/>
    </row>
    <row r="131" spans="51:51">
      <c r="AY131" s="1"/>
    </row>
    <row r="132" spans="51:51">
      <c r="AY132" s="1"/>
    </row>
    <row r="133" spans="51:51">
      <c r="AY133" s="1"/>
    </row>
    <row r="134" spans="51:51">
      <c r="AY134" s="1"/>
    </row>
    <row r="135" spans="51:51">
      <c r="AY135" s="1"/>
    </row>
    <row r="136" spans="51:51">
      <c r="AY136" s="1"/>
    </row>
    <row r="137" spans="51:51">
      <c r="AY137" s="1"/>
    </row>
    <row r="138" spans="51:51">
      <c r="AY138" s="1"/>
    </row>
    <row r="139" spans="51:51">
      <c r="AY139" s="1"/>
    </row>
    <row r="140" spans="51:51">
      <c r="AY140" s="1"/>
    </row>
    <row r="141" spans="51:51">
      <c r="AY141" s="1"/>
    </row>
    <row r="142" spans="51:51">
      <c r="AY142" s="1"/>
    </row>
    <row r="143" spans="51:51">
      <c r="AY143" s="1"/>
    </row>
    <row r="144" spans="51:51">
      <c r="AY144" s="1"/>
    </row>
    <row r="145" spans="51:51">
      <c r="AY145" s="1"/>
    </row>
    <row r="146" spans="51:51">
      <c r="AY146" s="1"/>
    </row>
    <row r="147" spans="51:51">
      <c r="AY147" s="1"/>
    </row>
    <row r="148" spans="51:51">
      <c r="AY148" s="1"/>
    </row>
    <row r="149" spans="51:51">
      <c r="AY149" s="1"/>
    </row>
    <row r="150" spans="51:51">
      <c r="AY150" s="1"/>
    </row>
    <row r="151" spans="51:51">
      <c r="AY151" s="1"/>
    </row>
    <row r="152" spans="51:51">
      <c r="AY152" s="1"/>
    </row>
    <row r="153" spans="51:51">
      <c r="AY153" s="1"/>
    </row>
    <row r="154" spans="51:51">
      <c r="AY154" s="1"/>
    </row>
    <row r="155" spans="51:51">
      <c r="AY155" s="1"/>
    </row>
    <row r="156" spans="51:51">
      <c r="AY156" s="1"/>
    </row>
    <row r="157" spans="51:51">
      <c r="AY157" s="1"/>
    </row>
    <row r="158" spans="51:51">
      <c r="AY158" s="1"/>
    </row>
    <row r="159" spans="51:51">
      <c r="AY159" s="1"/>
    </row>
    <row r="160" spans="51:51">
      <c r="AY160" s="1"/>
    </row>
    <row r="161" spans="51:51">
      <c r="AY161" s="1"/>
    </row>
    <row r="162" spans="51:51">
      <c r="AY162" s="1"/>
    </row>
    <row r="163" spans="51:51">
      <c r="AY163" s="1"/>
    </row>
    <row r="164" spans="51:51">
      <c r="AY164" s="1"/>
    </row>
    <row r="165" spans="51:51">
      <c r="AY165" s="1"/>
    </row>
    <row r="166" spans="51:51">
      <c r="AY166" s="1"/>
    </row>
    <row r="167" spans="51:51">
      <c r="AY167" s="1"/>
    </row>
    <row r="168" spans="51:51">
      <c r="AY168" s="1"/>
    </row>
    <row r="169" spans="51:51">
      <c r="AY169" s="1"/>
    </row>
    <row r="170" spans="51:51">
      <c r="AY170" s="1"/>
    </row>
    <row r="171" spans="51:51">
      <c r="AY171" s="1"/>
    </row>
    <row r="172" spans="51:51">
      <c r="AY172" s="1"/>
    </row>
    <row r="173" spans="51:51">
      <c r="AY173" s="1"/>
    </row>
    <row r="174" spans="51:51">
      <c r="AY174" s="1"/>
    </row>
    <row r="175" spans="51:51">
      <c r="AY175" s="1"/>
    </row>
    <row r="176" spans="51:51">
      <c r="AY176" s="1"/>
    </row>
    <row r="177" spans="51:51">
      <c r="AY177" s="1"/>
    </row>
    <row r="178" spans="51:51">
      <c r="AY178" s="1"/>
    </row>
    <row r="179" spans="51:51">
      <c r="AY179" s="1"/>
    </row>
    <row r="180" spans="51:51">
      <c r="AY180" s="1"/>
    </row>
    <row r="181" spans="51:51">
      <c r="AY181" s="1"/>
    </row>
    <row r="182" spans="51:51">
      <c r="AY182" s="1"/>
    </row>
    <row r="183" spans="51:51">
      <c r="AY183" s="1"/>
    </row>
    <row r="184" spans="51:51">
      <c r="AY184" s="1"/>
    </row>
    <row r="185" spans="51:51">
      <c r="AY185" s="1"/>
    </row>
    <row r="186" spans="51:51">
      <c r="AY186" s="1"/>
    </row>
    <row r="187" spans="51:51">
      <c r="AY187" s="1"/>
    </row>
    <row r="188" spans="51:51">
      <c r="AY188" s="1"/>
    </row>
    <row r="189" spans="51:51">
      <c r="AY189" s="1"/>
    </row>
    <row r="190" spans="51:51">
      <c r="AY190" s="1"/>
    </row>
    <row r="191" spans="51:51">
      <c r="AY191" s="1"/>
    </row>
    <row r="192" spans="51:51">
      <c r="AY192" s="1"/>
    </row>
    <row r="193" spans="51:51">
      <c r="AY193" s="1"/>
    </row>
    <row r="194" spans="51:51">
      <c r="AY194" s="1"/>
    </row>
    <row r="195" spans="51:51">
      <c r="AY195" s="1"/>
    </row>
    <row r="196" spans="51:51">
      <c r="AY196" s="1"/>
    </row>
    <row r="197" spans="51:51">
      <c r="AY197" s="1"/>
    </row>
    <row r="198" spans="51:51">
      <c r="AY198" s="1"/>
    </row>
    <row r="199" spans="51:51">
      <c r="AY199" s="1"/>
    </row>
    <row r="200" spans="51:51">
      <c r="AY200" s="1"/>
    </row>
    <row r="201" spans="51:51">
      <c r="AY201" s="1"/>
    </row>
    <row r="202" spans="51:51">
      <c r="AY202" s="1"/>
    </row>
    <row r="203" spans="51:51">
      <c r="AY203" s="1"/>
    </row>
    <row r="204" spans="51:51">
      <c r="AY204" s="1"/>
    </row>
    <row r="205" spans="51:51">
      <c r="AY205" s="1"/>
    </row>
    <row r="206" spans="51:51">
      <c r="AY206" s="1"/>
    </row>
    <row r="207" spans="51:51">
      <c r="AY207" s="1"/>
    </row>
    <row r="208" spans="51:51">
      <c r="AY208" s="1"/>
    </row>
    <row r="209" spans="51:51">
      <c r="AY209" s="1"/>
    </row>
    <row r="210" spans="51:51">
      <c r="AY210" s="1"/>
    </row>
    <row r="211" spans="51:51">
      <c r="AY211" s="1"/>
    </row>
    <row r="212" spans="51:51">
      <c r="AY212" s="1"/>
    </row>
    <row r="213" spans="51:51">
      <c r="AY213" s="1"/>
    </row>
    <row r="214" spans="51:51">
      <c r="AY214" s="1"/>
    </row>
    <row r="215" spans="51:51">
      <c r="AY215" s="1"/>
    </row>
    <row r="216" spans="51:51">
      <c r="AY216" s="1"/>
    </row>
    <row r="217" spans="51:51">
      <c r="AY217" s="1"/>
    </row>
    <row r="218" spans="51:51">
      <c r="AY218" s="1"/>
    </row>
    <row r="219" spans="51:51">
      <c r="AY219" s="1"/>
    </row>
    <row r="220" spans="51:51">
      <c r="AY220" s="1"/>
    </row>
    <row r="221" spans="51:51">
      <c r="AY221" s="1"/>
    </row>
    <row r="222" spans="51:51">
      <c r="AY222" s="1"/>
    </row>
    <row r="223" spans="51:51">
      <c r="AY223" s="1"/>
    </row>
    <row r="224" spans="51:51">
      <c r="AY224" s="1"/>
    </row>
    <row r="225" spans="51:51">
      <c r="AY225" s="1"/>
    </row>
    <row r="226" spans="51:51">
      <c r="AY226" s="1"/>
    </row>
    <row r="227" spans="51:51">
      <c r="AY227" s="1"/>
    </row>
    <row r="228" spans="51:51">
      <c r="AY228" s="1"/>
    </row>
    <row r="229" spans="51:51">
      <c r="AY229" s="1"/>
    </row>
    <row r="230" spans="51:51">
      <c r="AY230" s="1"/>
    </row>
    <row r="231" spans="51:51">
      <c r="AY231" s="1"/>
    </row>
    <row r="232" spans="51:51">
      <c r="AY232" s="1"/>
    </row>
    <row r="233" spans="51:51">
      <c r="AY233" s="1"/>
    </row>
    <row r="234" spans="51:51">
      <c r="AY234" s="1"/>
    </row>
    <row r="235" spans="51:51">
      <c r="AY235" s="1"/>
    </row>
    <row r="236" spans="51:51">
      <c r="AY236" s="1"/>
    </row>
    <row r="237" spans="51:51">
      <c r="AY237" s="1"/>
    </row>
    <row r="238" spans="51:51">
      <c r="AY238" s="1"/>
    </row>
    <row r="239" spans="51:51">
      <c r="AY239" s="1"/>
    </row>
    <row r="240" spans="51:51">
      <c r="AY240" s="1"/>
    </row>
    <row r="241" spans="51:51">
      <c r="AY241" s="1"/>
    </row>
    <row r="242" spans="51:51">
      <c r="AY242" s="1"/>
    </row>
    <row r="243" spans="51:51">
      <c r="AY243" s="1"/>
    </row>
    <row r="244" spans="51:51">
      <c r="AY244" s="1"/>
    </row>
    <row r="245" spans="51:51">
      <c r="AY245" s="1"/>
    </row>
    <row r="246" spans="51:51">
      <c r="AY246" s="1"/>
    </row>
    <row r="247" spans="51:51">
      <c r="AY247" s="1"/>
    </row>
    <row r="248" spans="51:51">
      <c r="AY248" s="1"/>
    </row>
    <row r="249" spans="51:51">
      <c r="AY249" s="1"/>
    </row>
    <row r="250" spans="51:51">
      <c r="AY250" s="1"/>
    </row>
    <row r="251" spans="51:51">
      <c r="AY251" s="1"/>
    </row>
    <row r="252" spans="51:51">
      <c r="AY252" s="1"/>
    </row>
    <row r="253" spans="51:51">
      <c r="AY253" s="1"/>
    </row>
    <row r="254" spans="51:51">
      <c r="AY254" s="1"/>
    </row>
    <row r="255" spans="51:51">
      <c r="AY255" s="1"/>
    </row>
    <row r="256" spans="51:51">
      <c r="AY256" s="1"/>
    </row>
    <row r="257" spans="51:51">
      <c r="AY257" s="1"/>
    </row>
    <row r="258" spans="51:51">
      <c r="AY258" s="1"/>
    </row>
    <row r="259" spans="51:51">
      <c r="AY259" s="1"/>
    </row>
    <row r="260" spans="51:51">
      <c r="AY260" s="1"/>
    </row>
    <row r="261" spans="51:51">
      <c r="AY261" s="1"/>
    </row>
    <row r="262" spans="51:51">
      <c r="AY262" s="1"/>
    </row>
    <row r="263" spans="51:51">
      <c r="AY263" s="1"/>
    </row>
    <row r="264" spans="51:51">
      <c r="AY264" s="1"/>
    </row>
    <row r="265" spans="51:51">
      <c r="AY265" s="1"/>
    </row>
    <row r="266" spans="51:51">
      <c r="AY266" s="1"/>
    </row>
    <row r="267" spans="51:51">
      <c r="AY267" s="1"/>
    </row>
    <row r="268" spans="51:51">
      <c r="AY268" s="1"/>
    </row>
    <row r="269" spans="51:51">
      <c r="AY269" s="1"/>
    </row>
    <row r="270" spans="51:51">
      <c r="AY270" s="1"/>
    </row>
    <row r="271" spans="51:51">
      <c r="AY271" s="1"/>
    </row>
    <row r="272" spans="51:51">
      <c r="AY272" s="1"/>
    </row>
    <row r="273" spans="51:51">
      <c r="AY273" s="1"/>
    </row>
    <row r="274" spans="51:51">
      <c r="AY274" s="1"/>
    </row>
    <row r="275" spans="51:51">
      <c r="AY275" s="1"/>
    </row>
    <row r="276" spans="51:51">
      <c r="AY276" s="1"/>
    </row>
    <row r="277" spans="51:51">
      <c r="AY277" s="1"/>
    </row>
    <row r="278" spans="51:51">
      <c r="AY278" s="1"/>
    </row>
    <row r="279" spans="51:51">
      <c r="AY279" s="1"/>
    </row>
    <row r="280" spans="51:51">
      <c r="AY280" s="1"/>
    </row>
    <row r="281" spans="51:51">
      <c r="AY281" s="1"/>
    </row>
    <row r="282" spans="51:51">
      <c r="AY282" s="1"/>
    </row>
    <row r="283" spans="51:51">
      <c r="AY283" s="1"/>
    </row>
    <row r="284" spans="51:51">
      <c r="AY284" s="1"/>
    </row>
    <row r="285" spans="51:51">
      <c r="AY285" s="1"/>
    </row>
    <row r="286" spans="51:51">
      <c r="AY286" s="1"/>
    </row>
    <row r="287" spans="51:51">
      <c r="AY287" s="1"/>
    </row>
    <row r="288" spans="51:51">
      <c r="AY288" s="1"/>
    </row>
    <row r="289" spans="51:51">
      <c r="AY289" s="1"/>
    </row>
    <row r="290" spans="51:51">
      <c r="AY290" s="1"/>
    </row>
    <row r="291" spans="51:51">
      <c r="AY291" s="1"/>
    </row>
    <row r="292" spans="51:51">
      <c r="AY292" s="1"/>
    </row>
    <row r="293" spans="51:51">
      <c r="AY293" s="1"/>
    </row>
    <row r="294" spans="51:51">
      <c r="AY294" s="1"/>
    </row>
    <row r="295" spans="51:51">
      <c r="AY295" s="1"/>
    </row>
    <row r="296" spans="51:51">
      <c r="AY296" s="1"/>
    </row>
    <row r="297" spans="51:51">
      <c r="AY297" s="1"/>
    </row>
    <row r="298" spans="51:51">
      <c r="AY298" s="1"/>
    </row>
    <row r="299" spans="51:51">
      <c r="AY299" s="1"/>
    </row>
    <row r="300" spans="51:51">
      <c r="AY300" s="1"/>
    </row>
    <row r="301" spans="51:51">
      <c r="AY301" s="1"/>
    </row>
    <row r="302" spans="51:51">
      <c r="AY302" s="1"/>
    </row>
    <row r="303" spans="51:51">
      <c r="AY303" s="1"/>
    </row>
    <row r="304" spans="51:51">
      <c r="AY304" s="1"/>
    </row>
    <row r="305" spans="51:51">
      <c r="AY305" s="1"/>
    </row>
    <row r="306" spans="51:51">
      <c r="AY306" s="1"/>
    </row>
    <row r="307" spans="51:51">
      <c r="AY307" s="1"/>
    </row>
    <row r="308" spans="51:51">
      <c r="AY308" s="1"/>
    </row>
    <row r="309" spans="51:51">
      <c r="AY309" s="1"/>
    </row>
    <row r="310" spans="51:51">
      <c r="AY310" s="1"/>
    </row>
    <row r="311" spans="51:51">
      <c r="AY311" s="1"/>
    </row>
    <row r="312" spans="51:51">
      <c r="AY312" s="1"/>
    </row>
    <row r="313" spans="51:51">
      <c r="AY313" s="1"/>
    </row>
    <row r="314" spans="51:51">
      <c r="AY314" s="1"/>
    </row>
    <row r="315" spans="51:51">
      <c r="AY315" s="1"/>
    </row>
    <row r="316" spans="51:51">
      <c r="AY316" s="1"/>
    </row>
    <row r="317" spans="51:51">
      <c r="AY317" s="1"/>
    </row>
    <row r="318" spans="51:51">
      <c r="AY318" s="1"/>
    </row>
    <row r="319" spans="51:51">
      <c r="AY319" s="1"/>
    </row>
    <row r="320" spans="51:51">
      <c r="AY320" s="1"/>
    </row>
    <row r="321" spans="51:51">
      <c r="AY321" s="1"/>
    </row>
    <row r="322" spans="51:51">
      <c r="AY322" s="1"/>
    </row>
    <row r="323" spans="51:51">
      <c r="AY323" s="1"/>
    </row>
    <row r="324" spans="51:51">
      <c r="AY324" s="1"/>
    </row>
    <row r="325" spans="51:51">
      <c r="AY325" s="1"/>
    </row>
    <row r="326" spans="51:51">
      <c r="AY326" s="1"/>
    </row>
    <row r="327" spans="51:51">
      <c r="AY327" s="1"/>
    </row>
    <row r="328" spans="51:51">
      <c r="AY328" s="1"/>
    </row>
    <row r="329" spans="51:51">
      <c r="AY329" s="1"/>
    </row>
    <row r="330" spans="51:51">
      <c r="AY330" s="1"/>
    </row>
    <row r="331" spans="51:51">
      <c r="AY331" s="1"/>
    </row>
    <row r="332" spans="51:51">
      <c r="AY332" s="1"/>
    </row>
    <row r="333" spans="51:51">
      <c r="AY333" s="1"/>
    </row>
    <row r="334" spans="51:51">
      <c r="AY334" s="1"/>
    </row>
    <row r="335" spans="51:51">
      <c r="AY335" s="1"/>
    </row>
    <row r="336" spans="51:51">
      <c r="AY336" s="1"/>
    </row>
    <row r="337" spans="51:51">
      <c r="AY337" s="1"/>
    </row>
    <row r="338" spans="51:51">
      <c r="AY338" s="1"/>
    </row>
    <row r="339" spans="51:51">
      <c r="AY339" s="1"/>
    </row>
    <row r="340" spans="51:51">
      <c r="AY340" s="1"/>
    </row>
    <row r="341" spans="51:51">
      <c r="AY341" s="1"/>
    </row>
    <row r="342" spans="51:51">
      <c r="AY342" s="1"/>
    </row>
    <row r="343" spans="51:51">
      <c r="AY343" s="1"/>
    </row>
    <row r="344" spans="51:51">
      <c r="AY344" s="1"/>
    </row>
    <row r="345" spans="51:51">
      <c r="AY345" s="1"/>
    </row>
    <row r="346" spans="51:51">
      <c r="AY346" s="1"/>
    </row>
    <row r="347" spans="51:51">
      <c r="AY347" s="1"/>
    </row>
    <row r="348" spans="51:51">
      <c r="AY348" s="1"/>
    </row>
    <row r="349" spans="51:51">
      <c r="AY349" s="1"/>
    </row>
    <row r="350" spans="51:51">
      <c r="AY350" s="1"/>
    </row>
    <row r="351" spans="51:51">
      <c r="AY351" s="1"/>
    </row>
    <row r="352" spans="51:51">
      <c r="AY352" s="1"/>
    </row>
    <row r="353" spans="51:51">
      <c r="AY353" s="1"/>
    </row>
    <row r="354" spans="51:51">
      <c r="AY354" s="1"/>
    </row>
    <row r="355" spans="51:51">
      <c r="AY355" s="1"/>
    </row>
    <row r="356" spans="51:51">
      <c r="AY356" s="1"/>
    </row>
    <row r="357" spans="51:51">
      <c r="AY357" s="1"/>
    </row>
    <row r="358" spans="51:51">
      <c r="AY358" s="1"/>
    </row>
    <row r="359" spans="51:51">
      <c r="AY359" s="1"/>
    </row>
    <row r="360" spans="51:51">
      <c r="AY360" s="1"/>
    </row>
    <row r="361" spans="51:51">
      <c r="AY361" s="1"/>
    </row>
    <row r="362" spans="51:51">
      <c r="AY362" s="1"/>
    </row>
    <row r="363" spans="51:51">
      <c r="AY363" s="1"/>
    </row>
    <row r="364" spans="51:51">
      <c r="AY364" s="1"/>
    </row>
    <row r="365" spans="51:51">
      <c r="AY365" s="1"/>
    </row>
    <row r="366" spans="51:51">
      <c r="AY366" s="1"/>
    </row>
    <row r="367" spans="51:51">
      <c r="AY367" s="1"/>
    </row>
    <row r="368" spans="51:51">
      <c r="AY368" s="1"/>
    </row>
    <row r="369" spans="51:51">
      <c r="AY369" s="1"/>
    </row>
    <row r="370" spans="51:51">
      <c r="AY370" s="1"/>
    </row>
    <row r="371" spans="51:51">
      <c r="AY371" s="1"/>
    </row>
    <row r="372" spans="51:51">
      <c r="AY372" s="1"/>
    </row>
    <row r="373" spans="51:51">
      <c r="AY373" s="1"/>
    </row>
    <row r="374" spans="51:51">
      <c r="AY374" s="1"/>
    </row>
    <row r="375" spans="51:51">
      <c r="AY375" s="1"/>
    </row>
    <row r="376" spans="51:51">
      <c r="AY376" s="1"/>
    </row>
    <row r="377" spans="51:51">
      <c r="AY377" s="1"/>
    </row>
    <row r="378" spans="51:51">
      <c r="AY378" s="1"/>
    </row>
    <row r="379" spans="51:51">
      <c r="AY379" s="1"/>
    </row>
    <row r="380" spans="51:51">
      <c r="AY380" s="1"/>
    </row>
    <row r="381" spans="51:51">
      <c r="AY381" s="1"/>
    </row>
    <row r="382" spans="51:51">
      <c r="AY382" s="1"/>
    </row>
    <row r="383" spans="51:51">
      <c r="AY383" s="1"/>
    </row>
    <row r="384" spans="51:51">
      <c r="AY384" s="1"/>
    </row>
    <row r="385" spans="51:51">
      <c r="AY385" s="1"/>
    </row>
    <row r="386" spans="51:51">
      <c r="AY386" s="1"/>
    </row>
    <row r="387" spans="51:51">
      <c r="AY387" s="1"/>
    </row>
    <row r="388" spans="51:51">
      <c r="AY388" s="1"/>
    </row>
    <row r="389" spans="51:51">
      <c r="AY389" s="1"/>
    </row>
    <row r="390" spans="51:51">
      <c r="AY390" s="1"/>
    </row>
    <row r="391" spans="51:51">
      <c r="AY391" s="1"/>
    </row>
    <row r="392" spans="51:51">
      <c r="AY392" s="1"/>
    </row>
    <row r="393" spans="51:51">
      <c r="AY393" s="1"/>
    </row>
    <row r="394" spans="51:51">
      <c r="AY394" s="1"/>
    </row>
    <row r="395" spans="51:51">
      <c r="AY395" s="1"/>
    </row>
    <row r="396" spans="51:51">
      <c r="AY396" s="1"/>
    </row>
    <row r="397" spans="51:51">
      <c r="AY397" s="1"/>
    </row>
    <row r="398" spans="51:51">
      <c r="AY398" s="1"/>
    </row>
    <row r="399" spans="51:51">
      <c r="AY399" s="1"/>
    </row>
    <row r="400" spans="51:51">
      <c r="AY400" s="1"/>
    </row>
    <row r="401" spans="51:51">
      <c r="AY401" s="1"/>
    </row>
    <row r="402" spans="51:51">
      <c r="AY402" s="1"/>
    </row>
    <row r="403" spans="51:51">
      <c r="AY403" s="1"/>
    </row>
    <row r="404" spans="51:51">
      <c r="AY404" s="1"/>
    </row>
    <row r="405" spans="51:51">
      <c r="AY405" s="1"/>
    </row>
    <row r="406" spans="51:51">
      <c r="AY406" s="1"/>
    </row>
    <row r="407" spans="51:51">
      <c r="AY407" s="1"/>
    </row>
    <row r="408" spans="51:51">
      <c r="AY408" s="1"/>
    </row>
    <row r="409" spans="51:51">
      <c r="AY409" s="1"/>
    </row>
    <row r="410" spans="51:51">
      <c r="AY410" s="1"/>
    </row>
    <row r="411" spans="51:51">
      <c r="AY411" s="1"/>
    </row>
    <row r="412" spans="51:51">
      <c r="AY412" s="1"/>
    </row>
    <row r="413" spans="51:51">
      <c r="AY413" s="1"/>
    </row>
    <row r="414" spans="51:51">
      <c r="AY414" s="1"/>
    </row>
    <row r="415" spans="51:51">
      <c r="AY415" s="1"/>
    </row>
    <row r="416" spans="51:51">
      <c r="AY416" s="1"/>
    </row>
    <row r="417" spans="51:51">
      <c r="AY417" s="1"/>
    </row>
    <row r="418" spans="51:51">
      <c r="AY418" s="1"/>
    </row>
    <row r="419" spans="51:51">
      <c r="AY419" s="1"/>
    </row>
    <row r="420" spans="51:51">
      <c r="AY420" s="1"/>
    </row>
    <row r="421" spans="51:51">
      <c r="AY421" s="1"/>
    </row>
    <row r="422" spans="51:51">
      <c r="AY422" s="1"/>
    </row>
    <row r="423" spans="51:51">
      <c r="AY423" s="1"/>
    </row>
    <row r="424" spans="51:51">
      <c r="AY424" s="1"/>
    </row>
    <row r="425" spans="51:51">
      <c r="AY425" s="1"/>
    </row>
    <row r="426" spans="51:51">
      <c r="AY426" s="1"/>
    </row>
    <row r="427" spans="51:51">
      <c r="AY427" s="1"/>
    </row>
    <row r="428" spans="51:51">
      <c r="AY428" s="1"/>
    </row>
    <row r="429" spans="51:51">
      <c r="AY429" s="1"/>
    </row>
    <row r="430" spans="51:51">
      <c r="AY430" s="1"/>
    </row>
    <row r="431" spans="51:51">
      <c r="AY431" s="1"/>
    </row>
    <row r="432" spans="51:51">
      <c r="AY432" s="1"/>
    </row>
    <row r="433" spans="51:51">
      <c r="AY433" s="1"/>
    </row>
    <row r="434" spans="51:51">
      <c r="AY434" s="1"/>
    </row>
    <row r="435" spans="51:51">
      <c r="AY435" s="1"/>
    </row>
    <row r="436" spans="51:51">
      <c r="AY436" s="1"/>
    </row>
    <row r="437" spans="51:51">
      <c r="AY437" s="1"/>
    </row>
    <row r="438" spans="51:51">
      <c r="AY438" s="1"/>
    </row>
    <row r="439" spans="51:51">
      <c r="AY439" s="1"/>
    </row>
    <row r="440" spans="51:51">
      <c r="AY440" s="1"/>
    </row>
    <row r="441" spans="51:51">
      <c r="AY441" s="1"/>
    </row>
    <row r="442" spans="51:51">
      <c r="AY442" s="1"/>
    </row>
    <row r="443" spans="51:51">
      <c r="AY443" s="1"/>
    </row>
    <row r="444" spans="51:51">
      <c r="AY444" s="1"/>
    </row>
    <row r="445" spans="51:51">
      <c r="AY445" s="1"/>
    </row>
    <row r="446" spans="51:51">
      <c r="AY446" s="1"/>
    </row>
    <row r="447" spans="51:51">
      <c r="AY447" s="1"/>
    </row>
    <row r="448" spans="51:51">
      <c r="AY448" s="1"/>
    </row>
    <row r="449" spans="51:51">
      <c r="AY449" s="1"/>
    </row>
    <row r="450" spans="51:51">
      <c r="AY450" s="1"/>
    </row>
    <row r="451" spans="51:51">
      <c r="AY451" s="1"/>
    </row>
    <row r="452" spans="51:51">
      <c r="AY452" s="1"/>
    </row>
    <row r="453" spans="51:51">
      <c r="AY453" s="1"/>
    </row>
    <row r="454" spans="51:51">
      <c r="AY454" s="1"/>
    </row>
    <row r="455" spans="51:51">
      <c r="AY455" s="1"/>
    </row>
  </sheetData>
  <autoFilter ref="A4:CC86"/>
  <mergeCells count="25">
    <mergeCell ref="CC3:CC4"/>
    <mergeCell ref="H2:CC2"/>
    <mergeCell ref="BX3:BX4"/>
    <mergeCell ref="B2:B4"/>
    <mergeCell ref="C2:D2"/>
    <mergeCell ref="E2:G2"/>
    <mergeCell ref="M3:N3"/>
    <mergeCell ref="E3:E4"/>
    <mergeCell ref="F3:F4"/>
    <mergeCell ref="BY3:BY4"/>
    <mergeCell ref="BZ3:BZ4"/>
    <mergeCell ref="CA3:CA4"/>
    <mergeCell ref="V3:AD3"/>
    <mergeCell ref="H3:H4"/>
    <mergeCell ref="BF3:BO3"/>
    <mergeCell ref="CB3:CB4"/>
    <mergeCell ref="BP3:BW3"/>
    <mergeCell ref="C3:C4"/>
    <mergeCell ref="D3:D4"/>
    <mergeCell ref="AE3:AR3"/>
    <mergeCell ref="O3:Q3"/>
    <mergeCell ref="AS3:BE3"/>
    <mergeCell ref="I3:L3"/>
    <mergeCell ref="R3:U3"/>
    <mergeCell ref="G3:G4"/>
  </mergeCells>
  <phoneticPr fontId="1" type="noConversion"/>
  <pageMargins left="0.39370078740157483" right="0.15748031496062992" top="0.39370078740157483" bottom="0.59055118110236227" header="0.31496062992125984" footer="0.31496062992125984"/>
  <pageSetup paperSize="8" scale="33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13"/>
  <sheetViews>
    <sheetView view="pageBreakPreview" zoomScaleSheetLayoutView="100" workbookViewId="0">
      <pane xSplit="2" ySplit="5" topLeftCell="C294" activePane="bottomRight" state="frozen"/>
      <selection activeCell="A4" sqref="A4"/>
      <selection pane="topRight" activeCell="A4" sqref="A4"/>
      <selection pane="bottomLeft" activeCell="A4" sqref="A4"/>
      <selection pane="bottomRight" activeCell="A302" sqref="A302"/>
    </sheetView>
  </sheetViews>
  <sheetFormatPr defaultColWidth="8.88671875" defaultRowHeight="10.5"/>
  <cols>
    <col min="1" max="1" width="14.5546875" style="25" customWidth="1"/>
    <col min="2" max="2" width="5.77734375" style="25" customWidth="1"/>
    <col min="3" max="7" width="4.33203125" style="25" customWidth="1"/>
    <col min="8" max="8" width="5.77734375" style="25" customWidth="1"/>
    <col min="9" max="50" width="4.33203125" style="25" customWidth="1"/>
    <col min="51" max="51" width="4.33203125" style="69" customWidth="1"/>
    <col min="52" max="80" width="4.33203125" style="25" customWidth="1"/>
    <col min="81" max="81" width="4.21875" style="25" customWidth="1"/>
    <col min="82" max="82" width="0" style="25" hidden="1" customWidth="1"/>
    <col min="83" max="16384" width="8.88671875" style="25"/>
  </cols>
  <sheetData>
    <row r="1" spans="1:92" ht="26.25">
      <c r="A1" s="79" t="s">
        <v>566</v>
      </c>
      <c r="B1" s="71"/>
      <c r="C1" s="78"/>
      <c r="D1" s="80"/>
      <c r="E1" s="80"/>
      <c r="F1" s="80"/>
      <c r="G1" s="8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</row>
    <row r="2" spans="1:92" ht="26.25" customHeight="1">
      <c r="A2" s="7" t="s">
        <v>312</v>
      </c>
      <c r="B2" s="148" t="s">
        <v>313</v>
      </c>
      <c r="C2" s="151" t="s">
        <v>314</v>
      </c>
      <c r="D2" s="151"/>
      <c r="E2" s="151" t="s">
        <v>135</v>
      </c>
      <c r="F2" s="151"/>
      <c r="G2" s="151"/>
      <c r="H2" s="110" t="s">
        <v>315</v>
      </c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2"/>
    </row>
    <row r="3" spans="1:92" ht="26.25" customHeight="1">
      <c r="A3" s="7" t="s">
        <v>316</v>
      </c>
      <c r="B3" s="149"/>
      <c r="C3" s="106" t="s">
        <v>317</v>
      </c>
      <c r="D3" s="106" t="s">
        <v>318</v>
      </c>
      <c r="E3" s="107" t="s">
        <v>138</v>
      </c>
      <c r="F3" s="107" t="s">
        <v>319</v>
      </c>
      <c r="G3" s="109" t="s">
        <v>140</v>
      </c>
      <c r="H3" s="106" t="s">
        <v>320</v>
      </c>
      <c r="I3" s="144">
        <f>SUM(I5:L5)</f>
        <v>6</v>
      </c>
      <c r="J3" s="144"/>
      <c r="K3" s="144"/>
      <c r="L3" s="145"/>
      <c r="M3" s="147">
        <f>SUM(M5:N5)</f>
        <v>7</v>
      </c>
      <c r="N3" s="147"/>
      <c r="O3" s="118">
        <f>SUM(O5:Q5)</f>
        <v>35</v>
      </c>
      <c r="P3" s="119"/>
      <c r="Q3" s="120"/>
      <c r="R3" s="132">
        <f>SUM(R5:U5)</f>
        <v>56</v>
      </c>
      <c r="S3" s="133"/>
      <c r="T3" s="133"/>
      <c r="U3" s="134"/>
      <c r="V3" s="125">
        <f>SUM(V5:AC5)</f>
        <v>335</v>
      </c>
      <c r="W3" s="126"/>
      <c r="X3" s="126"/>
      <c r="Y3" s="126"/>
      <c r="Z3" s="126"/>
      <c r="AA3" s="126"/>
      <c r="AB3" s="126"/>
      <c r="AC3" s="126"/>
      <c r="AD3" s="127"/>
      <c r="AE3" s="141">
        <f>SUM(AE5:AQ5)</f>
        <v>1354</v>
      </c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3"/>
      <c r="AS3" s="138">
        <f>SUM(AS5:BD5)</f>
        <v>2169</v>
      </c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40"/>
      <c r="BF3" s="121">
        <f>SUM(BF5:BO5)</f>
        <v>1596</v>
      </c>
      <c r="BG3" s="122"/>
      <c r="BH3" s="122"/>
      <c r="BI3" s="122"/>
      <c r="BJ3" s="122"/>
      <c r="BK3" s="122"/>
      <c r="BL3" s="122"/>
      <c r="BM3" s="122"/>
      <c r="BN3" s="122"/>
      <c r="BO3" s="123"/>
      <c r="BP3" s="135">
        <f>SUM(BP5:BW5)</f>
        <v>1783</v>
      </c>
      <c r="BQ3" s="136"/>
      <c r="BR3" s="136"/>
      <c r="BS3" s="136"/>
      <c r="BT3" s="136"/>
      <c r="BU3" s="136"/>
      <c r="BV3" s="136"/>
      <c r="BW3" s="137"/>
      <c r="BX3" s="113" t="s">
        <v>560</v>
      </c>
      <c r="BY3" s="113" t="s">
        <v>321</v>
      </c>
      <c r="BZ3" s="113" t="s">
        <v>562</v>
      </c>
      <c r="CA3" s="113" t="s">
        <v>563</v>
      </c>
      <c r="CB3" s="113" t="s">
        <v>564</v>
      </c>
      <c r="CC3" s="113" t="s">
        <v>565</v>
      </c>
    </row>
    <row r="4" spans="1:92" ht="156" customHeight="1">
      <c r="A4" s="11" t="s">
        <v>322</v>
      </c>
      <c r="B4" s="150"/>
      <c r="C4" s="106"/>
      <c r="D4" s="106"/>
      <c r="E4" s="108"/>
      <c r="F4" s="108"/>
      <c r="G4" s="106"/>
      <c r="H4" s="124"/>
      <c r="I4" s="92" t="s">
        <v>128</v>
      </c>
      <c r="J4" s="92" t="s">
        <v>129</v>
      </c>
      <c r="K4" s="92" t="s">
        <v>323</v>
      </c>
      <c r="L4" s="92" t="s">
        <v>324</v>
      </c>
      <c r="M4" s="4" t="s">
        <v>5</v>
      </c>
      <c r="N4" s="92" t="s">
        <v>130</v>
      </c>
      <c r="O4" s="4" t="s">
        <v>6</v>
      </c>
      <c r="P4" s="4" t="s">
        <v>14</v>
      </c>
      <c r="Q4" s="4" t="s">
        <v>127</v>
      </c>
      <c r="R4" s="4" t="s">
        <v>7</v>
      </c>
      <c r="S4" s="92" t="s">
        <v>326</v>
      </c>
      <c r="T4" s="6" t="s">
        <v>154</v>
      </c>
      <c r="U4" s="6" t="s">
        <v>325</v>
      </c>
      <c r="V4" s="4" t="s">
        <v>0</v>
      </c>
      <c r="W4" s="92" t="s">
        <v>327</v>
      </c>
      <c r="X4" s="4" t="s">
        <v>16</v>
      </c>
      <c r="Y4" s="92" t="s">
        <v>41</v>
      </c>
      <c r="Z4" s="92" t="s">
        <v>328</v>
      </c>
      <c r="AA4" s="92" t="s">
        <v>8</v>
      </c>
      <c r="AB4" s="92" t="s">
        <v>9</v>
      </c>
      <c r="AC4" s="92" t="s">
        <v>330</v>
      </c>
      <c r="AD4" s="4" t="s">
        <v>329</v>
      </c>
      <c r="AE4" s="4" t="s">
        <v>1</v>
      </c>
      <c r="AF4" s="4" t="s">
        <v>335</v>
      </c>
      <c r="AG4" s="92" t="s">
        <v>331</v>
      </c>
      <c r="AH4" s="92" t="s">
        <v>333</v>
      </c>
      <c r="AI4" s="4" t="s">
        <v>332</v>
      </c>
      <c r="AJ4" s="4" t="s">
        <v>22</v>
      </c>
      <c r="AK4" s="4" t="s">
        <v>157</v>
      </c>
      <c r="AL4" s="4" t="s">
        <v>25</v>
      </c>
      <c r="AM4" s="4" t="s">
        <v>336</v>
      </c>
      <c r="AN4" s="4" t="s">
        <v>337</v>
      </c>
      <c r="AO4" s="4" t="s">
        <v>124</v>
      </c>
      <c r="AP4" s="4" t="s">
        <v>338</v>
      </c>
      <c r="AQ4" s="4" t="s">
        <v>339</v>
      </c>
      <c r="AR4" s="92" t="s">
        <v>334</v>
      </c>
      <c r="AS4" s="4" t="s">
        <v>2</v>
      </c>
      <c r="AT4" s="4" t="s">
        <v>535</v>
      </c>
      <c r="AU4" s="92" t="s">
        <v>307</v>
      </c>
      <c r="AV4" s="92" t="s">
        <v>27</v>
      </c>
      <c r="AW4" s="4" t="s">
        <v>26</v>
      </c>
      <c r="AX4" s="4" t="s">
        <v>29</v>
      </c>
      <c r="AY4" s="4" t="s">
        <v>43</v>
      </c>
      <c r="AZ4" s="4" t="s">
        <v>30</v>
      </c>
      <c r="BA4" s="4" t="s">
        <v>10</v>
      </c>
      <c r="BB4" s="4" t="s">
        <v>341</v>
      </c>
      <c r="BC4" s="4" t="s">
        <v>173</v>
      </c>
      <c r="BD4" s="4" t="s">
        <v>538</v>
      </c>
      <c r="BE4" s="4" t="s">
        <v>340</v>
      </c>
      <c r="BF4" s="4" t="s">
        <v>3</v>
      </c>
      <c r="BG4" s="4" t="s">
        <v>308</v>
      </c>
      <c r="BH4" s="4" t="s">
        <v>33</v>
      </c>
      <c r="BI4" s="92" t="s">
        <v>342</v>
      </c>
      <c r="BJ4" s="4" t="s">
        <v>348</v>
      </c>
      <c r="BK4" s="4" t="s">
        <v>345</v>
      </c>
      <c r="BL4" s="4" t="s">
        <v>346</v>
      </c>
      <c r="BM4" s="4" t="s">
        <v>343</v>
      </c>
      <c r="BN4" s="4" t="s">
        <v>344</v>
      </c>
      <c r="BO4" s="4" t="s">
        <v>347</v>
      </c>
      <c r="BP4" s="4" t="s">
        <v>4</v>
      </c>
      <c r="BQ4" s="4" t="s">
        <v>349</v>
      </c>
      <c r="BR4" s="4" t="s">
        <v>36</v>
      </c>
      <c r="BS4" s="4" t="s">
        <v>309</v>
      </c>
      <c r="BT4" s="4" t="s">
        <v>85</v>
      </c>
      <c r="BU4" s="4" t="s">
        <v>310</v>
      </c>
      <c r="BV4" s="4" t="s">
        <v>350</v>
      </c>
      <c r="BW4" s="4" t="s">
        <v>311</v>
      </c>
      <c r="BX4" s="113"/>
      <c r="BY4" s="113"/>
      <c r="BZ4" s="113"/>
      <c r="CA4" s="113"/>
      <c r="CB4" s="113"/>
      <c r="CC4" s="113"/>
    </row>
    <row r="5" spans="1:92" ht="27" customHeight="1">
      <c r="A5" s="48" t="s">
        <v>231</v>
      </c>
      <c r="B5" s="26">
        <f>SUM(C5:H5)</f>
        <v>7347</v>
      </c>
      <c r="C5" s="27">
        <f>SUM(C6,C97,C263,C351,C418,C488)</f>
        <v>0</v>
      </c>
      <c r="D5" s="27">
        <f>SUM(D6,D97,D263,D351,D418,D488)</f>
        <v>0</v>
      </c>
      <c r="E5" s="27">
        <f>SUM(E6,E97,E263,E351,E418,E488)</f>
        <v>0</v>
      </c>
      <c r="F5" s="27">
        <f>SUM(F6,F97,F263,F351,F418,F488)</f>
        <v>0</v>
      </c>
      <c r="G5" s="27">
        <f>SUM(G6,G97,G263,G351,G418,G488)</f>
        <v>0</v>
      </c>
      <c r="H5" s="27">
        <f t="shared" ref="H5:H68" si="0">SUM(I5:CC5)</f>
        <v>7347</v>
      </c>
      <c r="I5" s="27">
        <f t="shared" ref="I5:AN5" si="1">SUM(I6,I97,I263,I351,I418,I488)</f>
        <v>0</v>
      </c>
      <c r="J5" s="27">
        <f t="shared" si="1"/>
        <v>6</v>
      </c>
      <c r="K5" s="27">
        <f t="shared" si="1"/>
        <v>0</v>
      </c>
      <c r="L5" s="27">
        <f t="shared" si="1"/>
        <v>0</v>
      </c>
      <c r="M5" s="27">
        <f t="shared" si="1"/>
        <v>0</v>
      </c>
      <c r="N5" s="27">
        <f t="shared" si="1"/>
        <v>7</v>
      </c>
      <c r="O5" s="27">
        <f t="shared" si="1"/>
        <v>0</v>
      </c>
      <c r="P5" s="27">
        <f t="shared" si="1"/>
        <v>35</v>
      </c>
      <c r="Q5" s="27">
        <f t="shared" si="1"/>
        <v>0</v>
      </c>
      <c r="R5" s="27">
        <f t="shared" si="1"/>
        <v>50</v>
      </c>
      <c r="S5" s="27">
        <f>SUM(S6,S97,S263,S351,S418,S488)</f>
        <v>0</v>
      </c>
      <c r="T5" s="27">
        <f t="shared" si="1"/>
        <v>2</v>
      </c>
      <c r="U5" s="27">
        <f t="shared" si="1"/>
        <v>4</v>
      </c>
      <c r="V5" s="27">
        <f t="shared" si="1"/>
        <v>113</v>
      </c>
      <c r="W5" s="27">
        <f>SUM(W6,W97,W263,W351,W418,W488)</f>
        <v>198</v>
      </c>
      <c r="X5" s="27">
        <f t="shared" si="1"/>
        <v>0</v>
      </c>
      <c r="Y5" s="27">
        <f t="shared" si="1"/>
        <v>18</v>
      </c>
      <c r="Z5" s="27">
        <f t="shared" si="1"/>
        <v>0</v>
      </c>
      <c r="AA5" s="27">
        <f>SUM(AA6,AA97,AA263,AA351,AA418,AA488)</f>
        <v>0</v>
      </c>
      <c r="AB5" s="27">
        <f t="shared" si="1"/>
        <v>0</v>
      </c>
      <c r="AC5" s="27">
        <f t="shared" si="1"/>
        <v>6</v>
      </c>
      <c r="AD5" s="27">
        <f>SUM(AD6,AD97,AD263,AD351,AD418,AD488)</f>
        <v>0</v>
      </c>
      <c r="AE5" s="49">
        <f t="shared" si="1"/>
        <v>827</v>
      </c>
      <c r="AF5" s="27">
        <f>SUM(AF6,AF97,AF263,AF351,AF418,AF488)</f>
        <v>216</v>
      </c>
      <c r="AG5" s="27">
        <f t="shared" si="1"/>
        <v>0</v>
      </c>
      <c r="AH5" s="27">
        <f>SUM(AH6,AH97,AH263,AH351,AH418,AH488)</f>
        <v>241</v>
      </c>
      <c r="AI5" s="27">
        <f t="shared" si="1"/>
        <v>11</v>
      </c>
      <c r="AJ5" s="27">
        <f>SUM(AJ6,AJ97,AJ263,AJ351,AJ418,AJ488)</f>
        <v>0</v>
      </c>
      <c r="AK5" s="27">
        <f>SUM(AK6,AK97,AK263,AK351,AK418,AK488)</f>
        <v>4</v>
      </c>
      <c r="AL5" s="27">
        <f>SUM(AL6,AL97,AL263,AL351,AL418,AL488)</f>
        <v>0</v>
      </c>
      <c r="AM5" s="27">
        <f>SUM(AM6,AM97,AM263,AM351,AM418,AM488)</f>
        <v>0</v>
      </c>
      <c r="AN5" s="27">
        <f t="shared" si="1"/>
        <v>0</v>
      </c>
      <c r="AO5" s="27">
        <f t="shared" ref="AO5:BT5" si="2">SUM(AO6,AO97,AO263,AO351,AO418,AO488)</f>
        <v>52</v>
      </c>
      <c r="AP5" s="27">
        <f t="shared" si="2"/>
        <v>0</v>
      </c>
      <c r="AQ5" s="27">
        <f t="shared" si="2"/>
        <v>3</v>
      </c>
      <c r="AR5" s="27">
        <f>SUM(AR6,AR97,AR263,AR351,AR418,AR488)</f>
        <v>0</v>
      </c>
      <c r="AS5" s="27">
        <f t="shared" si="2"/>
        <v>1025</v>
      </c>
      <c r="AT5" s="27">
        <f>SUM(AT6,AT97,AT263,AT351,AT418,AT488)</f>
        <v>666</v>
      </c>
      <c r="AU5" s="27">
        <f t="shared" si="2"/>
        <v>0</v>
      </c>
      <c r="AV5" s="27">
        <f>SUM(AV6,AV97,AV263,AV351,AV418,AV488)</f>
        <v>333</v>
      </c>
      <c r="AW5" s="27">
        <f t="shared" si="2"/>
        <v>8</v>
      </c>
      <c r="AX5" s="27">
        <f t="shared" si="2"/>
        <v>0</v>
      </c>
      <c r="AY5" s="27">
        <f t="shared" si="2"/>
        <v>36</v>
      </c>
      <c r="AZ5" s="27">
        <f>SUM(AZ6,AZ97,AZ263,AZ351,AZ418,AZ488)</f>
        <v>1</v>
      </c>
      <c r="BA5" s="27">
        <f t="shared" si="2"/>
        <v>0</v>
      </c>
      <c r="BB5" s="27">
        <f t="shared" si="2"/>
        <v>89</v>
      </c>
      <c r="BC5" s="27">
        <f t="shared" si="2"/>
        <v>3</v>
      </c>
      <c r="BD5" s="27">
        <f t="shared" si="2"/>
        <v>8</v>
      </c>
      <c r="BE5" s="27">
        <f>SUM(BE6,BE97,BE263,BE351,BE418,BE488)</f>
        <v>0</v>
      </c>
      <c r="BF5" s="27">
        <f t="shared" si="2"/>
        <v>507</v>
      </c>
      <c r="BG5" s="50">
        <f>SUM(BG6,BG97,BG263,BG351,BG418,BG488)</f>
        <v>826</v>
      </c>
      <c r="BH5" s="27">
        <f>SUM(BH6,BH97,BH263,BH351,BH418,BH488)</f>
        <v>229</v>
      </c>
      <c r="BI5" s="27">
        <f t="shared" si="2"/>
        <v>0</v>
      </c>
      <c r="BJ5" s="27">
        <f>SUM(BJ6,BJ97,BJ263,BJ351,BJ418,BJ488)</f>
        <v>0</v>
      </c>
      <c r="BK5" s="27">
        <f>SUM(BK6,BK97,BK263,BK351,BK418,BK488)</f>
        <v>0</v>
      </c>
      <c r="BL5" s="27">
        <f>SUM(BL6,BL97,BL263,BL351,BL418,BL488)</f>
        <v>0</v>
      </c>
      <c r="BM5" s="27">
        <f t="shared" si="2"/>
        <v>25</v>
      </c>
      <c r="BN5" s="27">
        <f t="shared" si="2"/>
        <v>8</v>
      </c>
      <c r="BO5" s="27">
        <f t="shared" si="2"/>
        <v>1</v>
      </c>
      <c r="BP5" s="27">
        <f t="shared" si="2"/>
        <v>205</v>
      </c>
      <c r="BQ5" s="27">
        <f>SUM(BQ6,BQ97,BQ263,BQ351,BQ418,BQ488)</f>
        <v>1025</v>
      </c>
      <c r="BR5" s="27">
        <f>SUM(BR6,BR97,BR263,BR351,BR418,BR488)</f>
        <v>411</v>
      </c>
      <c r="BS5" s="27">
        <f t="shared" si="2"/>
        <v>32</v>
      </c>
      <c r="BT5" s="27">
        <f t="shared" si="2"/>
        <v>2</v>
      </c>
      <c r="BU5" s="27">
        <f t="shared" ref="BU5:CA5" si="3">SUM(BU6,BU97,BU263,BU351,BU418,BU488)</f>
        <v>47</v>
      </c>
      <c r="BV5" s="27">
        <f t="shared" si="3"/>
        <v>30</v>
      </c>
      <c r="BW5" s="27">
        <f t="shared" si="3"/>
        <v>31</v>
      </c>
      <c r="BX5" s="27">
        <f t="shared" si="3"/>
        <v>0</v>
      </c>
      <c r="BY5" s="27">
        <f t="shared" si="3"/>
        <v>6</v>
      </c>
      <c r="BZ5" s="27">
        <f t="shared" si="3"/>
        <v>0</v>
      </c>
      <c r="CA5" s="27">
        <f t="shared" si="3"/>
        <v>0</v>
      </c>
      <c r="CB5" s="27"/>
      <c r="CC5" s="27">
        <f t="shared" ref="CC5" si="4">SUM(CC6,CC97,CC263,CC351,CC418,CC488)</f>
        <v>0</v>
      </c>
      <c r="CD5" s="82" t="s">
        <v>567</v>
      </c>
    </row>
    <row r="6" spans="1:92" s="35" customFormat="1" ht="19.7" customHeight="1">
      <c r="A6" s="51" t="s">
        <v>232</v>
      </c>
      <c r="B6" s="52">
        <f t="shared" ref="B6:B126" si="5">SUM(C6:H6)</f>
        <v>1448.5</v>
      </c>
      <c r="C6" s="34">
        <f>SUM(C7:C9)</f>
        <v>0</v>
      </c>
      <c r="D6" s="34">
        <f t="shared" ref="D6:BS6" si="6">SUM(D7:D9)</f>
        <v>0</v>
      </c>
      <c r="E6" s="34">
        <f t="shared" si="6"/>
        <v>0</v>
      </c>
      <c r="F6" s="34">
        <f t="shared" si="6"/>
        <v>0</v>
      </c>
      <c r="G6" s="34">
        <f t="shared" si="6"/>
        <v>0</v>
      </c>
      <c r="H6" s="53">
        <f t="shared" si="0"/>
        <v>1448.5</v>
      </c>
      <c r="I6" s="34">
        <f t="shared" si="6"/>
        <v>0</v>
      </c>
      <c r="J6" s="34">
        <f t="shared" si="6"/>
        <v>1</v>
      </c>
      <c r="K6" s="34">
        <f t="shared" si="6"/>
        <v>0</v>
      </c>
      <c r="L6" s="34">
        <f t="shared" si="6"/>
        <v>0</v>
      </c>
      <c r="M6" s="34">
        <f t="shared" si="6"/>
        <v>0</v>
      </c>
      <c r="N6" s="34">
        <f t="shared" si="6"/>
        <v>1</v>
      </c>
      <c r="O6" s="34">
        <f t="shared" si="6"/>
        <v>0</v>
      </c>
      <c r="P6" s="34">
        <f t="shared" si="6"/>
        <v>6</v>
      </c>
      <c r="Q6" s="34">
        <f t="shared" si="6"/>
        <v>0</v>
      </c>
      <c r="R6" s="34">
        <f t="shared" si="6"/>
        <v>11</v>
      </c>
      <c r="S6" s="34">
        <f>SUM(S7:S9)</f>
        <v>0</v>
      </c>
      <c r="T6" s="34">
        <f t="shared" si="6"/>
        <v>0</v>
      </c>
      <c r="U6" s="34">
        <f t="shared" si="6"/>
        <v>1</v>
      </c>
      <c r="V6" s="34">
        <f t="shared" si="6"/>
        <v>24</v>
      </c>
      <c r="W6" s="34">
        <f>SUM(W7:W9)</f>
        <v>36</v>
      </c>
      <c r="X6" s="34">
        <f t="shared" si="6"/>
        <v>0</v>
      </c>
      <c r="Y6" s="34">
        <f t="shared" si="6"/>
        <v>1</v>
      </c>
      <c r="Z6" s="34">
        <f>SUM(Z7:Z9)</f>
        <v>0</v>
      </c>
      <c r="AA6" s="34">
        <f>SUM(AA7:AA9)</f>
        <v>0</v>
      </c>
      <c r="AB6" s="34">
        <f t="shared" si="6"/>
        <v>0</v>
      </c>
      <c r="AC6" s="34">
        <f t="shared" si="6"/>
        <v>0</v>
      </c>
      <c r="AD6" s="34">
        <f>SUM(AD7:AD9)</f>
        <v>0</v>
      </c>
      <c r="AE6" s="34">
        <f t="shared" si="6"/>
        <v>184</v>
      </c>
      <c r="AF6" s="34">
        <f>SUM(AF7:AF9)</f>
        <v>45</v>
      </c>
      <c r="AG6" s="34">
        <f>SUM(AG7:AG9)</f>
        <v>0</v>
      </c>
      <c r="AH6" s="34">
        <f>SUM(AH7:AH9)</f>
        <v>29</v>
      </c>
      <c r="AI6" s="34">
        <f t="shared" si="6"/>
        <v>2</v>
      </c>
      <c r="AJ6" s="34">
        <f>SUM(AJ7:AJ9)</f>
        <v>0</v>
      </c>
      <c r="AK6" s="34">
        <f>SUM(AK7:AK9)</f>
        <v>1</v>
      </c>
      <c r="AL6" s="34">
        <f>SUM(AL7:AL9)</f>
        <v>0</v>
      </c>
      <c r="AM6" s="34">
        <f>SUM(AM7:AM9)</f>
        <v>0</v>
      </c>
      <c r="AN6" s="34">
        <f t="shared" si="6"/>
        <v>0</v>
      </c>
      <c r="AO6" s="34">
        <f t="shared" si="6"/>
        <v>5</v>
      </c>
      <c r="AP6" s="34">
        <f>SUM(AP7:AP9)</f>
        <v>0</v>
      </c>
      <c r="AQ6" s="34">
        <f t="shared" si="6"/>
        <v>0</v>
      </c>
      <c r="AR6" s="34">
        <f>SUM(AR7:AR9)</f>
        <v>0</v>
      </c>
      <c r="AS6" s="34">
        <f t="shared" si="6"/>
        <v>228</v>
      </c>
      <c r="AT6" s="34">
        <f>SUM(AT7:AT9)</f>
        <v>126</v>
      </c>
      <c r="AU6" s="34">
        <f>SUM(AU7:AU9)</f>
        <v>0</v>
      </c>
      <c r="AV6" s="34">
        <f>SUM(AV7:AV9)</f>
        <v>27</v>
      </c>
      <c r="AW6" s="34">
        <f t="shared" si="6"/>
        <v>2</v>
      </c>
      <c r="AX6" s="34">
        <f t="shared" si="6"/>
        <v>0</v>
      </c>
      <c r="AY6" s="34">
        <f t="shared" si="6"/>
        <v>12</v>
      </c>
      <c r="AZ6" s="34">
        <f>SUM(AZ7:AZ9)</f>
        <v>1</v>
      </c>
      <c r="BA6" s="34">
        <f t="shared" si="6"/>
        <v>0</v>
      </c>
      <c r="BB6" s="34">
        <f t="shared" si="6"/>
        <v>17</v>
      </c>
      <c r="BC6" s="34">
        <f t="shared" si="6"/>
        <v>1</v>
      </c>
      <c r="BD6" s="34">
        <f t="shared" ref="BD6" si="7">SUM(BD7:BD9)</f>
        <v>1</v>
      </c>
      <c r="BE6" s="34">
        <f>SUM(BE7:BE9)</f>
        <v>0</v>
      </c>
      <c r="BF6" s="34">
        <f t="shared" si="6"/>
        <v>102</v>
      </c>
      <c r="BG6" s="54">
        <f t="shared" ref="BG6:BL6" si="8">SUM(BG7:BG9)</f>
        <v>168.5</v>
      </c>
      <c r="BH6" s="34">
        <f t="shared" si="8"/>
        <v>44</v>
      </c>
      <c r="BI6" s="34">
        <f t="shared" si="8"/>
        <v>0</v>
      </c>
      <c r="BJ6" s="34">
        <f t="shared" si="8"/>
        <v>0</v>
      </c>
      <c r="BK6" s="34">
        <f t="shared" si="8"/>
        <v>0</v>
      </c>
      <c r="BL6" s="34">
        <f t="shared" si="8"/>
        <v>0</v>
      </c>
      <c r="BM6" s="34">
        <f t="shared" si="6"/>
        <v>7</v>
      </c>
      <c r="BN6" s="34">
        <f t="shared" si="6"/>
        <v>2</v>
      </c>
      <c r="BO6" s="34">
        <f t="shared" si="6"/>
        <v>1</v>
      </c>
      <c r="BP6" s="34">
        <f t="shared" si="6"/>
        <v>38</v>
      </c>
      <c r="BQ6" s="34">
        <f>SUM(BQ7:BQ9)</f>
        <v>208</v>
      </c>
      <c r="BR6" s="34">
        <f>SUM(BR7:BR9)</f>
        <v>94</v>
      </c>
      <c r="BS6" s="34">
        <f t="shared" si="6"/>
        <v>5</v>
      </c>
      <c r="BT6" s="34">
        <f t="shared" ref="BT6:CA6" si="9">SUM(BT7:BT9)</f>
        <v>0</v>
      </c>
      <c r="BU6" s="34">
        <f t="shared" si="9"/>
        <v>7</v>
      </c>
      <c r="BV6" s="34">
        <f t="shared" si="9"/>
        <v>5</v>
      </c>
      <c r="BW6" s="34">
        <f t="shared" si="9"/>
        <v>4</v>
      </c>
      <c r="BX6" s="34">
        <f t="shared" ref="BX6" si="10">SUM(BX7:BX9)</f>
        <v>0</v>
      </c>
      <c r="BY6" s="34">
        <f t="shared" si="9"/>
        <v>1</v>
      </c>
      <c r="BZ6" s="34">
        <f t="shared" si="9"/>
        <v>0</v>
      </c>
      <c r="CA6" s="34">
        <f t="shared" si="9"/>
        <v>0</v>
      </c>
      <c r="CB6" s="34"/>
      <c r="CC6" s="34">
        <f t="shared" ref="CC6" si="11">SUM(CC7:CC9)</f>
        <v>0</v>
      </c>
      <c r="CD6" s="83"/>
      <c r="CE6" s="25"/>
      <c r="CF6" s="25"/>
      <c r="CG6" s="25"/>
      <c r="CH6" s="25"/>
      <c r="CI6" s="25"/>
      <c r="CJ6" s="25"/>
      <c r="CK6" s="25"/>
      <c r="CL6" s="25"/>
      <c r="CM6" s="25"/>
      <c r="CN6" s="25"/>
    </row>
    <row r="7" spans="1:92" ht="19.7" customHeight="1">
      <c r="A7" s="36" t="s">
        <v>351</v>
      </c>
      <c r="B7" s="55">
        <f t="shared" si="5"/>
        <v>843.5</v>
      </c>
      <c r="C7" s="27">
        <f>SUM(C11,C35,C46,C57,C67,C78,C89)</f>
        <v>0</v>
      </c>
      <c r="D7" s="27">
        <f>SUM(D11,D35,D46,D57,D67,D78,D89)</f>
        <v>0</v>
      </c>
      <c r="E7" s="27">
        <f>SUM(E11,E35,E46,E57,E67,E78,E89)</f>
        <v>0</v>
      </c>
      <c r="F7" s="27">
        <f>SUM(F11,F35,F46,F57,F67,F78,F89)</f>
        <v>0</v>
      </c>
      <c r="G7" s="27">
        <f>SUM(G11,G35,G46,G57,G67,G78,G89)</f>
        <v>0</v>
      </c>
      <c r="H7" s="56">
        <f t="shared" si="0"/>
        <v>843.5</v>
      </c>
      <c r="I7" s="27">
        <f t="shared" ref="I7:AN7" si="12">SUM(I11,I34,I45,I56,I66,I77,I88)</f>
        <v>0</v>
      </c>
      <c r="J7" s="27">
        <f t="shared" si="12"/>
        <v>0</v>
      </c>
      <c r="K7" s="27">
        <f t="shared" si="12"/>
        <v>0</v>
      </c>
      <c r="L7" s="27">
        <f t="shared" si="12"/>
        <v>0</v>
      </c>
      <c r="M7" s="27">
        <f t="shared" si="12"/>
        <v>0</v>
      </c>
      <c r="N7" s="27">
        <f t="shared" si="12"/>
        <v>1</v>
      </c>
      <c r="O7" s="27">
        <f t="shared" si="12"/>
        <v>0</v>
      </c>
      <c r="P7" s="27">
        <f t="shared" si="12"/>
        <v>0</v>
      </c>
      <c r="Q7" s="27">
        <f t="shared" si="12"/>
        <v>0</v>
      </c>
      <c r="R7" s="27">
        <f t="shared" si="12"/>
        <v>7</v>
      </c>
      <c r="S7" s="27">
        <f>SUM(S11,S34,S45,S56,S66,S77,S88)</f>
        <v>0</v>
      </c>
      <c r="T7" s="27">
        <f t="shared" si="12"/>
        <v>0</v>
      </c>
      <c r="U7" s="27">
        <f t="shared" si="12"/>
        <v>0</v>
      </c>
      <c r="V7" s="27">
        <f t="shared" si="12"/>
        <v>2</v>
      </c>
      <c r="W7" s="27">
        <f>SUM(W11,W34,W45,W56,W66,W77,W88)</f>
        <v>27</v>
      </c>
      <c r="X7" s="27">
        <f t="shared" si="12"/>
        <v>0</v>
      </c>
      <c r="Y7" s="27">
        <f t="shared" si="12"/>
        <v>0</v>
      </c>
      <c r="Z7" s="27">
        <f t="shared" si="12"/>
        <v>0</v>
      </c>
      <c r="AA7" s="27">
        <f>SUM(AA11,AA34,AA45,AA56,AA66,AA77,AA88)</f>
        <v>0</v>
      </c>
      <c r="AB7" s="27">
        <f t="shared" si="12"/>
        <v>0</v>
      </c>
      <c r="AC7" s="27">
        <f t="shared" si="12"/>
        <v>0</v>
      </c>
      <c r="AD7" s="27">
        <f>SUM(AD11,AD34,AD45,AD56,AD66,AD77,AD88)</f>
        <v>0</v>
      </c>
      <c r="AE7" s="27">
        <f t="shared" si="12"/>
        <v>16</v>
      </c>
      <c r="AF7" s="27">
        <f>SUM(AF11,AF34,AF45,AF56,AF66,AF77,AF88)</f>
        <v>45</v>
      </c>
      <c r="AG7" s="27">
        <f t="shared" si="12"/>
        <v>0</v>
      </c>
      <c r="AH7" s="27">
        <f>SUM(AH11,AH34,AH45,AH56,AH66,AH77,AH88)</f>
        <v>0</v>
      </c>
      <c r="AI7" s="27">
        <f t="shared" si="12"/>
        <v>2</v>
      </c>
      <c r="AJ7" s="27">
        <f>SUM(AJ11,AJ34,AJ45,AJ56,AJ66,AJ77,AJ88)</f>
        <v>0</v>
      </c>
      <c r="AK7" s="27">
        <f>SUM(AK11,AK34,AK45,AK56,AK66,AK77,AK88)</f>
        <v>1</v>
      </c>
      <c r="AL7" s="27">
        <f>SUM(AL11,AL34,AL45,AL56,AL66,AL77,AL88)</f>
        <v>0</v>
      </c>
      <c r="AM7" s="27">
        <f>SUM(AM11,AM34,AM45,AM56,AM66,AM77,AM88)</f>
        <v>0</v>
      </c>
      <c r="AN7" s="27">
        <f t="shared" si="12"/>
        <v>0</v>
      </c>
      <c r="AO7" s="27">
        <f t="shared" ref="AO7:CA7" si="13">SUM(AO11,AO34,AO45,AO56,AO66,AO77,AO88)</f>
        <v>0</v>
      </c>
      <c r="AP7" s="27">
        <f t="shared" si="13"/>
        <v>0</v>
      </c>
      <c r="AQ7" s="27">
        <f t="shared" si="13"/>
        <v>0</v>
      </c>
      <c r="AR7" s="27">
        <f>SUM(AR11,AR34,AR45,AR56,AR66,AR77,AR88)</f>
        <v>0</v>
      </c>
      <c r="AS7" s="27">
        <f t="shared" si="13"/>
        <v>7</v>
      </c>
      <c r="AT7" s="27">
        <f>SUM(AT11,AT34,AT45,AT56,AT66,AT77,AT88)</f>
        <v>126</v>
      </c>
      <c r="AU7" s="27">
        <f t="shared" si="13"/>
        <v>0</v>
      </c>
      <c r="AV7" s="27">
        <f>SUM(AV11,AV34,AV45,AV56,AV66,AV77,AV88)</f>
        <v>2</v>
      </c>
      <c r="AW7" s="27">
        <f t="shared" si="13"/>
        <v>2</v>
      </c>
      <c r="AX7" s="27">
        <f t="shared" si="13"/>
        <v>0</v>
      </c>
      <c r="AY7" s="27">
        <f t="shared" si="13"/>
        <v>12</v>
      </c>
      <c r="AZ7" s="27">
        <f>SUM(AZ11,AZ34,AZ45,AZ56,AZ66,AZ77,AZ88)</f>
        <v>1</v>
      </c>
      <c r="BA7" s="27">
        <f t="shared" si="13"/>
        <v>0</v>
      </c>
      <c r="BB7" s="27">
        <f t="shared" si="13"/>
        <v>0</v>
      </c>
      <c r="BC7" s="27">
        <f t="shared" si="13"/>
        <v>0</v>
      </c>
      <c r="BD7" s="27">
        <f t="shared" ref="BD7" si="14">SUM(BD11,BD34,BD45,BD56,BD66,BD77,BD88)</f>
        <v>1</v>
      </c>
      <c r="BE7" s="27">
        <f>SUM(BE11,BE34,BE45,BE56,BE66,BE77,BE88)</f>
        <v>0</v>
      </c>
      <c r="BF7" s="27">
        <f t="shared" si="13"/>
        <v>29</v>
      </c>
      <c r="BG7" s="57">
        <f>SUM(BG11,BG34,BG45,BG56,BG66,BG77,BG88)</f>
        <v>168.5</v>
      </c>
      <c r="BH7" s="27">
        <f>SUM(BH11,BH34,BH45,BH56,BH66,BH77,BH88)</f>
        <v>44</v>
      </c>
      <c r="BI7" s="27">
        <f t="shared" si="13"/>
        <v>0</v>
      </c>
      <c r="BJ7" s="27">
        <f>SUM(BJ11,BJ34,BJ45,BJ56,BJ66,BJ77,BJ88)</f>
        <v>0</v>
      </c>
      <c r="BK7" s="27">
        <f>SUM(BK11,BK34,BK45,BK56,BK66,BK77,BK88)</f>
        <v>0</v>
      </c>
      <c r="BL7" s="27">
        <f>SUM(BL11,BL34,BL45,BL56,BL66,BL77,BL88)</f>
        <v>0</v>
      </c>
      <c r="BM7" s="27">
        <f t="shared" si="13"/>
        <v>7</v>
      </c>
      <c r="BN7" s="27">
        <f t="shared" si="13"/>
        <v>2</v>
      </c>
      <c r="BO7" s="27">
        <f t="shared" si="13"/>
        <v>1</v>
      </c>
      <c r="BP7" s="27">
        <f t="shared" si="13"/>
        <v>16</v>
      </c>
      <c r="BQ7" s="27">
        <f>SUM(BQ11,BQ34,BQ45,BQ56,BQ66,BQ77,BQ88)</f>
        <v>208</v>
      </c>
      <c r="BR7" s="27">
        <f>SUM(BR11,BR34,BR45,BR56,BR66,BR77,BR88)</f>
        <v>94</v>
      </c>
      <c r="BS7" s="27">
        <f t="shared" si="13"/>
        <v>5</v>
      </c>
      <c r="BT7" s="27">
        <f t="shared" si="13"/>
        <v>0</v>
      </c>
      <c r="BU7" s="27">
        <f t="shared" si="13"/>
        <v>7</v>
      </c>
      <c r="BV7" s="27">
        <f t="shared" si="13"/>
        <v>5</v>
      </c>
      <c r="BW7" s="27">
        <f t="shared" si="13"/>
        <v>4</v>
      </c>
      <c r="BX7" s="27">
        <f t="shared" ref="BX7" si="15">SUM(BX11,BX34,BX45,BX56,BX66,BX77,BX88)</f>
        <v>0</v>
      </c>
      <c r="BY7" s="27">
        <f t="shared" si="13"/>
        <v>1</v>
      </c>
      <c r="BZ7" s="27">
        <f t="shared" si="13"/>
        <v>0</v>
      </c>
      <c r="CA7" s="27">
        <f t="shared" si="13"/>
        <v>0</v>
      </c>
      <c r="CB7" s="27"/>
      <c r="CC7" s="27">
        <f t="shared" ref="CC7" si="16">SUM(CC11,CC34,CC45,CC56,CC66,CC77,CC88)</f>
        <v>0</v>
      </c>
      <c r="CD7" s="84"/>
    </row>
    <row r="8" spans="1:92" ht="19.7" customHeight="1">
      <c r="A8" s="36" t="s">
        <v>352</v>
      </c>
      <c r="B8" s="26">
        <f t="shared" si="5"/>
        <v>514</v>
      </c>
      <c r="C8" s="27">
        <f>SUM(C22,C38,C50,C60,C71,C82,C92)</f>
        <v>0</v>
      </c>
      <c r="D8" s="27">
        <f>SUM(D22,D38,D50,D60,D71,D82,D92)</f>
        <v>0</v>
      </c>
      <c r="E8" s="27">
        <f>SUM(E22,E38,E50,E60,E71,E82,E92)</f>
        <v>0</v>
      </c>
      <c r="F8" s="27">
        <f>SUM(F22,F38,F50,F60,F71,F82,F92)</f>
        <v>0</v>
      </c>
      <c r="G8" s="27">
        <f>SUM(G22,G38,G50,G60,G71,G82,G92)</f>
        <v>0</v>
      </c>
      <c r="H8" s="27">
        <f t="shared" si="0"/>
        <v>514</v>
      </c>
      <c r="I8" s="27">
        <f t="shared" ref="I8:AN8" si="17">SUM(I22,I38,I50,I60,I71,I82,I92)</f>
        <v>0</v>
      </c>
      <c r="J8" s="27">
        <f t="shared" si="17"/>
        <v>1</v>
      </c>
      <c r="K8" s="27">
        <f t="shared" si="17"/>
        <v>0</v>
      </c>
      <c r="L8" s="27">
        <f t="shared" si="17"/>
        <v>0</v>
      </c>
      <c r="M8" s="27">
        <f t="shared" si="17"/>
        <v>0</v>
      </c>
      <c r="N8" s="27">
        <f t="shared" si="17"/>
        <v>0</v>
      </c>
      <c r="O8" s="27">
        <f t="shared" si="17"/>
        <v>0</v>
      </c>
      <c r="P8" s="27">
        <f t="shared" si="17"/>
        <v>6</v>
      </c>
      <c r="Q8" s="27">
        <f t="shared" si="17"/>
        <v>0</v>
      </c>
      <c r="R8" s="27">
        <f t="shared" si="17"/>
        <v>4</v>
      </c>
      <c r="S8" s="27">
        <f>SUM(S22,S38,S50,S60,S71,S82,S92)</f>
        <v>0</v>
      </c>
      <c r="T8" s="27">
        <f t="shared" si="17"/>
        <v>0</v>
      </c>
      <c r="U8" s="27">
        <f t="shared" si="17"/>
        <v>0</v>
      </c>
      <c r="V8" s="27">
        <f t="shared" si="17"/>
        <v>22</v>
      </c>
      <c r="W8" s="27">
        <f>SUM(W22,W38,W50,W60,W71,W82,W92)</f>
        <v>2</v>
      </c>
      <c r="X8" s="27">
        <f t="shared" si="17"/>
        <v>0</v>
      </c>
      <c r="Y8" s="27">
        <f t="shared" si="17"/>
        <v>0</v>
      </c>
      <c r="Z8" s="27">
        <f t="shared" si="17"/>
        <v>0</v>
      </c>
      <c r="AA8" s="27">
        <f>SUM(AA22,AA38,AA50,AA60,AA71,AA82,AA92)</f>
        <v>0</v>
      </c>
      <c r="AB8" s="27">
        <f t="shared" si="17"/>
        <v>0</v>
      </c>
      <c r="AC8" s="27">
        <f t="shared" si="17"/>
        <v>0</v>
      </c>
      <c r="AD8" s="27">
        <f>SUM(AD22,AD38,AD50,AD60,AD71,AD82,AD92)</f>
        <v>0</v>
      </c>
      <c r="AE8" s="27">
        <f t="shared" si="17"/>
        <v>168</v>
      </c>
      <c r="AF8" s="27">
        <f>SUM(AF22,AF38,AF50,AF60,AF71,AF82,AF92)</f>
        <v>0</v>
      </c>
      <c r="AG8" s="27">
        <f t="shared" si="17"/>
        <v>0</v>
      </c>
      <c r="AH8" s="27">
        <f>SUM(AH22,AH38,AH50,AH60,AH71,AH82,AH92)</f>
        <v>1</v>
      </c>
      <c r="AI8" s="27">
        <f t="shared" si="17"/>
        <v>0</v>
      </c>
      <c r="AJ8" s="27">
        <f>SUM(AJ22,AJ38,AJ50,AJ60,AJ71,AJ82,AJ92)</f>
        <v>0</v>
      </c>
      <c r="AK8" s="27">
        <f>SUM(AK22,AK38,AK50,AK60,AK71,AK82,AK92)</f>
        <v>0</v>
      </c>
      <c r="AL8" s="27">
        <f>SUM(AL22,AL38,AL50,AL60,AL71,AL82,AL92)</f>
        <v>0</v>
      </c>
      <c r="AM8" s="27">
        <f>SUM(AM22,AM38,AM50,AM60,AM71,AM82,AM92)</f>
        <v>0</v>
      </c>
      <c r="AN8" s="27">
        <f t="shared" si="17"/>
        <v>0</v>
      </c>
      <c r="AO8" s="27">
        <f t="shared" ref="AO8:CA8" si="18">SUM(AO22,AO38,AO50,AO60,AO71,AO82,AO92)</f>
        <v>0</v>
      </c>
      <c r="AP8" s="27">
        <f t="shared" si="18"/>
        <v>0</v>
      </c>
      <c r="AQ8" s="27">
        <f t="shared" si="18"/>
        <v>0</v>
      </c>
      <c r="AR8" s="27">
        <f>SUM(AR22,AR38,AR50,AR60,AR71,AR82,AR92)</f>
        <v>0</v>
      </c>
      <c r="AS8" s="27">
        <f t="shared" si="18"/>
        <v>221</v>
      </c>
      <c r="AT8" s="27">
        <f>SUM(AT22,AT38,AT50,AT60,AT71,AT82,AT92)</f>
        <v>0</v>
      </c>
      <c r="AU8" s="27">
        <f t="shared" si="18"/>
        <v>0</v>
      </c>
      <c r="AV8" s="27">
        <f>SUM(AV22,AV38,AV50,AV60,AV71,AV82,AV92)</f>
        <v>3</v>
      </c>
      <c r="AW8" s="27">
        <f t="shared" si="18"/>
        <v>0</v>
      </c>
      <c r="AX8" s="27">
        <f t="shared" si="18"/>
        <v>0</v>
      </c>
      <c r="AY8" s="27">
        <f t="shared" si="18"/>
        <v>0</v>
      </c>
      <c r="AZ8" s="27">
        <f>SUM(AZ22,AZ38,AZ50,AZ60,AZ71,AZ82,AZ92)</f>
        <v>0</v>
      </c>
      <c r="BA8" s="27">
        <f t="shared" si="18"/>
        <v>0</v>
      </c>
      <c r="BB8" s="27">
        <f t="shared" si="18"/>
        <v>0</v>
      </c>
      <c r="BC8" s="27">
        <f t="shared" si="18"/>
        <v>0</v>
      </c>
      <c r="BD8" s="27">
        <f t="shared" ref="BD8" si="19">SUM(BD22,BD38,BD50,BD60,BD71,BD82,BD92)</f>
        <v>0</v>
      </c>
      <c r="BE8" s="27">
        <f>SUM(BE22,BE38,BE50,BE60,BE71,BE82,BE92)</f>
        <v>0</v>
      </c>
      <c r="BF8" s="27">
        <f t="shared" si="18"/>
        <v>64</v>
      </c>
      <c r="BG8" s="50">
        <f>SUM(BG22,BG38,BG50,BG60,BG71,BG82,BG92)</f>
        <v>0</v>
      </c>
      <c r="BH8" s="27">
        <f>SUM(BH22,BH38,BH50,BH60,BH71,BH82,BH92)</f>
        <v>0</v>
      </c>
      <c r="BI8" s="27">
        <f t="shared" si="18"/>
        <v>0</v>
      </c>
      <c r="BJ8" s="27">
        <f>SUM(BJ22,BJ38,BJ50,BJ60,BJ71,BJ82,BJ92)</f>
        <v>0</v>
      </c>
      <c r="BK8" s="27">
        <f>SUM(BK22,BK38,BK50,BK60,BK71,BK82,BK92)</f>
        <v>0</v>
      </c>
      <c r="BL8" s="27">
        <f>SUM(BL22,BL38,BL50,BL60,BL71,BL82,BL92)</f>
        <v>0</v>
      </c>
      <c r="BM8" s="27">
        <f t="shared" si="18"/>
        <v>0</v>
      </c>
      <c r="BN8" s="27">
        <f t="shared" si="18"/>
        <v>0</v>
      </c>
      <c r="BO8" s="27">
        <f t="shared" si="18"/>
        <v>0</v>
      </c>
      <c r="BP8" s="27">
        <f t="shared" si="18"/>
        <v>22</v>
      </c>
      <c r="BQ8" s="27">
        <f>SUM(BQ22,BQ38,BQ50,BQ60,BQ71,BQ82,BQ92)</f>
        <v>0</v>
      </c>
      <c r="BR8" s="27">
        <f>SUM(BR22,BR38,BR50,BR60,BR71,BR82,BR92)</f>
        <v>0</v>
      </c>
      <c r="BS8" s="27">
        <f t="shared" si="18"/>
        <v>0</v>
      </c>
      <c r="BT8" s="27">
        <f t="shared" si="18"/>
        <v>0</v>
      </c>
      <c r="BU8" s="27">
        <f t="shared" si="18"/>
        <v>0</v>
      </c>
      <c r="BV8" s="27">
        <f t="shared" si="18"/>
        <v>0</v>
      </c>
      <c r="BW8" s="27">
        <f t="shared" si="18"/>
        <v>0</v>
      </c>
      <c r="BX8" s="27">
        <f t="shared" ref="BX8" si="20">SUM(BX22,BX38,BX50,BX60,BX71,BX82,BX92)</f>
        <v>0</v>
      </c>
      <c r="BY8" s="27">
        <f t="shared" si="18"/>
        <v>0</v>
      </c>
      <c r="BZ8" s="27">
        <f t="shared" si="18"/>
        <v>0</v>
      </c>
      <c r="CA8" s="27">
        <f t="shared" si="18"/>
        <v>0</v>
      </c>
      <c r="CB8" s="27"/>
      <c r="CC8" s="27">
        <f t="shared" ref="CC8" si="21">SUM(CC22,CC38,CC50,CC60,CC71,CC82,CC92)</f>
        <v>0</v>
      </c>
      <c r="CD8" s="84"/>
    </row>
    <row r="9" spans="1:92" ht="19.7" customHeight="1">
      <c r="A9" s="36" t="s">
        <v>234</v>
      </c>
      <c r="B9" s="26">
        <f t="shared" si="5"/>
        <v>91</v>
      </c>
      <c r="C9" s="27">
        <f>SUM(C29,C43,C54,C64,C75,C86,C96)</f>
        <v>0</v>
      </c>
      <c r="D9" s="27">
        <f t="shared" ref="D9:BO9" si="22">SUM(D29,D43,D54,D64,D75,D86,D96)</f>
        <v>0</v>
      </c>
      <c r="E9" s="27">
        <f t="shared" si="22"/>
        <v>0</v>
      </c>
      <c r="F9" s="27">
        <f t="shared" si="22"/>
        <v>0</v>
      </c>
      <c r="G9" s="27">
        <f t="shared" si="22"/>
        <v>0</v>
      </c>
      <c r="H9" s="27">
        <f t="shared" si="0"/>
        <v>91</v>
      </c>
      <c r="I9" s="27">
        <f t="shared" si="22"/>
        <v>0</v>
      </c>
      <c r="J9" s="27">
        <f t="shared" si="22"/>
        <v>0</v>
      </c>
      <c r="K9" s="27">
        <f t="shared" si="22"/>
        <v>0</v>
      </c>
      <c r="L9" s="27">
        <f t="shared" si="22"/>
        <v>0</v>
      </c>
      <c r="M9" s="27">
        <f t="shared" si="22"/>
        <v>0</v>
      </c>
      <c r="N9" s="27">
        <f t="shared" si="22"/>
        <v>0</v>
      </c>
      <c r="O9" s="27">
        <f t="shared" si="22"/>
        <v>0</v>
      </c>
      <c r="P9" s="27">
        <f t="shared" si="22"/>
        <v>0</v>
      </c>
      <c r="Q9" s="27">
        <f t="shared" si="22"/>
        <v>0</v>
      </c>
      <c r="R9" s="27">
        <f t="shared" si="22"/>
        <v>0</v>
      </c>
      <c r="S9" s="27">
        <f>SUM(S29,S43,S54,S64,S75,S86,S96)</f>
        <v>0</v>
      </c>
      <c r="T9" s="27">
        <f t="shared" si="22"/>
        <v>0</v>
      </c>
      <c r="U9" s="27">
        <f t="shared" si="22"/>
        <v>1</v>
      </c>
      <c r="V9" s="27">
        <f t="shared" si="22"/>
        <v>0</v>
      </c>
      <c r="W9" s="27">
        <f>SUM(W29,W43,W54,W64,W75,W86,W96)</f>
        <v>7</v>
      </c>
      <c r="X9" s="27">
        <f t="shared" si="22"/>
        <v>0</v>
      </c>
      <c r="Y9" s="27">
        <f t="shared" si="22"/>
        <v>1</v>
      </c>
      <c r="Z9" s="27">
        <f t="shared" si="22"/>
        <v>0</v>
      </c>
      <c r="AA9" s="27">
        <f>SUM(AA29,AA43,AA54,AA64,AA75,AA86,AA96)</f>
        <v>0</v>
      </c>
      <c r="AB9" s="27">
        <f t="shared" si="22"/>
        <v>0</v>
      </c>
      <c r="AC9" s="27">
        <f t="shared" si="22"/>
        <v>0</v>
      </c>
      <c r="AD9" s="27">
        <f>SUM(AD29,AD43,AD54,AD64,AD75,AD86,AD96)</f>
        <v>0</v>
      </c>
      <c r="AE9" s="27">
        <f t="shared" si="22"/>
        <v>0</v>
      </c>
      <c r="AF9" s="27">
        <f>SUM(AF29,AF43,AF54,AF64,AF75,AF86,AF96)</f>
        <v>0</v>
      </c>
      <c r="AG9" s="27">
        <f t="shared" si="22"/>
        <v>0</v>
      </c>
      <c r="AH9" s="27">
        <f>SUM(AH29,AH43,AH54,AH64,AH75,AH86,AH96)</f>
        <v>28</v>
      </c>
      <c r="AI9" s="27">
        <f t="shared" si="22"/>
        <v>0</v>
      </c>
      <c r="AJ9" s="27">
        <f>SUM(AJ29,AJ43,AJ54,AJ64,AJ75,AJ86,AJ96)</f>
        <v>0</v>
      </c>
      <c r="AK9" s="27">
        <f>SUM(AK29,AK43,AK54,AK64,AK75,AK86,AK96)</f>
        <v>0</v>
      </c>
      <c r="AL9" s="27">
        <f>SUM(AL29,AL43,AL54,AL64,AL75,AL86,AL96)</f>
        <v>0</v>
      </c>
      <c r="AM9" s="27">
        <f>SUM(AM29,AM43,AM54,AM64,AM75,AM86,AM96)</f>
        <v>0</v>
      </c>
      <c r="AN9" s="27">
        <f t="shared" si="22"/>
        <v>0</v>
      </c>
      <c r="AO9" s="27">
        <f t="shared" si="22"/>
        <v>5</v>
      </c>
      <c r="AP9" s="27">
        <f t="shared" si="22"/>
        <v>0</v>
      </c>
      <c r="AQ9" s="27">
        <f t="shared" si="22"/>
        <v>0</v>
      </c>
      <c r="AR9" s="27">
        <f>SUM(AR29,AR43,AR54,AR64,AR75,AR86,AR96)</f>
        <v>0</v>
      </c>
      <c r="AS9" s="27">
        <f t="shared" si="22"/>
        <v>0</v>
      </c>
      <c r="AT9" s="27">
        <f>SUM(AT29,AT43,AT54,AT64,AT75,AT86,AT96)</f>
        <v>0</v>
      </c>
      <c r="AU9" s="27">
        <f t="shared" si="22"/>
        <v>0</v>
      </c>
      <c r="AV9" s="27">
        <f>SUM(AV29,AV43,AV54,AV64,AV75,AV86,AV96)</f>
        <v>22</v>
      </c>
      <c r="AW9" s="27">
        <f t="shared" si="22"/>
        <v>0</v>
      </c>
      <c r="AX9" s="27">
        <f t="shared" si="22"/>
        <v>0</v>
      </c>
      <c r="AY9" s="27">
        <f t="shared" si="22"/>
        <v>0</v>
      </c>
      <c r="AZ9" s="27">
        <f>SUM(AZ29,AZ43,AZ54,AZ64,AZ75,AZ86,AZ96)</f>
        <v>0</v>
      </c>
      <c r="BA9" s="27">
        <f t="shared" si="22"/>
        <v>0</v>
      </c>
      <c r="BB9" s="27">
        <f t="shared" si="22"/>
        <v>17</v>
      </c>
      <c r="BC9" s="27">
        <f t="shared" si="22"/>
        <v>1</v>
      </c>
      <c r="BD9" s="27">
        <f t="shared" si="22"/>
        <v>0</v>
      </c>
      <c r="BE9" s="27">
        <f>SUM(BE29,BE43,BE54,BE64,BE75,BE86,BE96)</f>
        <v>0</v>
      </c>
      <c r="BF9" s="27">
        <f t="shared" si="22"/>
        <v>9</v>
      </c>
      <c r="BG9" s="27">
        <f>SUM(BG29,BG43,BG54,BG64,BG75,BG86,BG96)</f>
        <v>0</v>
      </c>
      <c r="BH9" s="27">
        <f>SUM(BH29,BH43,BH54,BH64,BH75,BH86,BH96)</f>
        <v>0</v>
      </c>
      <c r="BI9" s="27">
        <f t="shared" si="22"/>
        <v>0</v>
      </c>
      <c r="BJ9" s="27">
        <f>SUM(BJ29,BJ43,BJ54,BJ64,BJ75,BJ86,BJ96)</f>
        <v>0</v>
      </c>
      <c r="BK9" s="27">
        <f>SUM(BK29,BK43,BK54,BK64,BK75,BK86,BK96)</f>
        <v>0</v>
      </c>
      <c r="BL9" s="27">
        <f>SUM(BL29,BL43,BL54,BL64,BL75,BL86,BL96)</f>
        <v>0</v>
      </c>
      <c r="BM9" s="27">
        <f t="shared" si="22"/>
        <v>0</v>
      </c>
      <c r="BN9" s="27">
        <f t="shared" si="22"/>
        <v>0</v>
      </c>
      <c r="BO9" s="27">
        <f t="shared" si="22"/>
        <v>0</v>
      </c>
      <c r="BP9" s="27">
        <f t="shared" ref="BP9:CA9" si="23">SUM(BP29,BP43,BP54,BP64,BP75,BP86,BP96)</f>
        <v>0</v>
      </c>
      <c r="BQ9" s="27">
        <f>SUM(BQ29,BQ43,BQ54,BQ64,BQ75,BQ86,BQ96)</f>
        <v>0</v>
      </c>
      <c r="BR9" s="27">
        <f>SUM(BR29,BR43,BR54,BR64,BR75,BR86,BR96)</f>
        <v>0</v>
      </c>
      <c r="BS9" s="27">
        <f t="shared" si="23"/>
        <v>0</v>
      </c>
      <c r="BT9" s="27">
        <f t="shared" si="23"/>
        <v>0</v>
      </c>
      <c r="BU9" s="27">
        <f t="shared" si="23"/>
        <v>0</v>
      </c>
      <c r="BV9" s="27">
        <f t="shared" si="23"/>
        <v>0</v>
      </c>
      <c r="BW9" s="27">
        <f t="shared" si="23"/>
        <v>0</v>
      </c>
      <c r="BX9" s="27">
        <f t="shared" ref="BX9" si="24">SUM(BX29,BX43,BX54,BX64,BX75,BX86,BX96)</f>
        <v>0</v>
      </c>
      <c r="BY9" s="27">
        <f t="shared" si="23"/>
        <v>0</v>
      </c>
      <c r="BZ9" s="27">
        <f t="shared" si="23"/>
        <v>0</v>
      </c>
      <c r="CA9" s="27">
        <f t="shared" si="23"/>
        <v>0</v>
      </c>
      <c r="CB9" s="27"/>
      <c r="CC9" s="27">
        <f t="shared" ref="CC9" si="25">SUM(CC29,CC43,CC54,CC64,CC75,CC86,CC96)</f>
        <v>0</v>
      </c>
      <c r="CD9" s="84"/>
    </row>
    <row r="10" spans="1:92" s="41" customFormat="1" ht="19.7" customHeight="1">
      <c r="A10" s="58" t="s">
        <v>353</v>
      </c>
      <c r="B10" s="59">
        <f t="shared" si="5"/>
        <v>308</v>
      </c>
      <c r="C10" s="59">
        <f>SUM(C11,C22,C29)</f>
        <v>0</v>
      </c>
      <c r="D10" s="59">
        <f t="shared" ref="D10:I10" si="26">SUM(D11,D22,D29)</f>
        <v>0</v>
      </c>
      <c r="E10" s="59">
        <f t="shared" si="26"/>
        <v>0</v>
      </c>
      <c r="F10" s="59">
        <f t="shared" si="26"/>
        <v>0</v>
      </c>
      <c r="G10" s="59">
        <f t="shared" si="26"/>
        <v>0</v>
      </c>
      <c r="H10" s="60">
        <f t="shared" si="0"/>
        <v>308</v>
      </c>
      <c r="I10" s="59">
        <f t="shared" si="26"/>
        <v>0</v>
      </c>
      <c r="J10" s="59">
        <f t="shared" ref="J10" si="27">SUM(J11,J22,J29)</f>
        <v>1</v>
      </c>
      <c r="K10" s="59">
        <f t="shared" ref="K10" si="28">SUM(K11,K22,K29)</f>
        <v>0</v>
      </c>
      <c r="L10" s="59">
        <f t="shared" ref="L10" si="29">SUM(L11,L22,L29)</f>
        <v>0</v>
      </c>
      <c r="M10" s="59">
        <f t="shared" ref="M10" si="30">SUM(M11,M22,M29)</f>
        <v>0</v>
      </c>
      <c r="N10" s="59">
        <f t="shared" ref="N10" si="31">SUM(N11,N22,N29)</f>
        <v>1</v>
      </c>
      <c r="O10" s="59">
        <f t="shared" ref="O10" si="32">SUM(O11,O22,O29)</f>
        <v>0</v>
      </c>
      <c r="P10" s="59">
        <f t="shared" ref="P10" si="33">SUM(P11,P22,P29)</f>
        <v>0</v>
      </c>
      <c r="Q10" s="59">
        <f t="shared" ref="Q10" si="34">SUM(Q11,Q22,Q29)</f>
        <v>0</v>
      </c>
      <c r="R10" s="59">
        <f t="shared" ref="R10" si="35">SUM(R11,R22,R29)</f>
        <v>3</v>
      </c>
      <c r="S10" s="59">
        <f t="shared" ref="S10" si="36">SUM(S11,S22,S29)</f>
        <v>0</v>
      </c>
      <c r="T10" s="59">
        <f t="shared" ref="T10" si="37">SUM(T11,T22,T29)</f>
        <v>0</v>
      </c>
      <c r="U10" s="59">
        <f t="shared" ref="U10" si="38">SUM(U11,U22,U29)</f>
        <v>1</v>
      </c>
      <c r="V10" s="59">
        <f t="shared" ref="V10" si="39">SUM(V11,V22,V29)</f>
        <v>6</v>
      </c>
      <c r="W10" s="59">
        <f t="shared" ref="W10" si="40">SUM(W11,W22,W29)</f>
        <v>11</v>
      </c>
      <c r="X10" s="59">
        <f t="shared" ref="X10" si="41">SUM(X11,X22,X29)</f>
        <v>0</v>
      </c>
      <c r="Y10" s="59">
        <f t="shared" ref="Y10" si="42">SUM(Y11,Y22,Y29)</f>
        <v>1</v>
      </c>
      <c r="Z10" s="59">
        <f t="shared" ref="Z10" si="43">SUM(Z11,Z22,Z29)</f>
        <v>0</v>
      </c>
      <c r="AA10" s="59">
        <f t="shared" ref="AA10" si="44">SUM(AA11,AA22,AA29)</f>
        <v>0</v>
      </c>
      <c r="AB10" s="59">
        <f t="shared" ref="AB10" si="45">SUM(AB11,AB22,AB29)</f>
        <v>0</v>
      </c>
      <c r="AC10" s="59">
        <f t="shared" ref="AC10" si="46">SUM(AC11,AC22,AC29)</f>
        <v>0</v>
      </c>
      <c r="AD10" s="59">
        <f t="shared" ref="AD10" si="47">SUM(AD11,AD22,AD29)</f>
        <v>0</v>
      </c>
      <c r="AE10" s="59">
        <f t="shared" ref="AE10" si="48">SUM(AE11,AE22,AE29)</f>
        <v>39</v>
      </c>
      <c r="AF10" s="59">
        <f t="shared" ref="AF10" si="49">SUM(AF11,AF22,AF29)</f>
        <v>10</v>
      </c>
      <c r="AG10" s="59">
        <f t="shared" ref="AG10" si="50">SUM(AG11,AG22,AG29)</f>
        <v>0</v>
      </c>
      <c r="AH10" s="59">
        <f t="shared" ref="AH10" si="51">SUM(AH11,AH22,AH29)</f>
        <v>11</v>
      </c>
      <c r="AI10" s="59">
        <f t="shared" ref="AI10" si="52">SUM(AI11,AI22,AI29)</f>
        <v>1</v>
      </c>
      <c r="AJ10" s="59">
        <f t="shared" ref="AJ10" si="53">SUM(AJ11,AJ22,AJ29)</f>
        <v>0</v>
      </c>
      <c r="AK10" s="59">
        <f t="shared" ref="AK10" si="54">SUM(AK11,AK22,AK29)</f>
        <v>0</v>
      </c>
      <c r="AL10" s="59">
        <f t="shared" ref="AL10" si="55">SUM(AL11,AL22,AL29)</f>
        <v>0</v>
      </c>
      <c r="AM10" s="59">
        <f t="shared" ref="AM10" si="56">SUM(AM11,AM22,AM29)</f>
        <v>0</v>
      </c>
      <c r="AN10" s="59">
        <f t="shared" ref="AN10" si="57">SUM(AN11,AN22,AN29)</f>
        <v>0</v>
      </c>
      <c r="AO10" s="59">
        <f t="shared" ref="AO10" si="58">SUM(AO11,AO22,AO29)</f>
        <v>1</v>
      </c>
      <c r="AP10" s="59">
        <f t="shared" ref="AP10" si="59">SUM(AP11,AP22,AP29)</f>
        <v>0</v>
      </c>
      <c r="AQ10" s="59">
        <f t="shared" ref="AQ10" si="60">SUM(AQ11,AQ22,AQ29)</f>
        <v>0</v>
      </c>
      <c r="AR10" s="59">
        <f t="shared" ref="AR10" si="61">SUM(AR11,AR22,AR29)</f>
        <v>0</v>
      </c>
      <c r="AS10" s="59">
        <f t="shared" ref="AS10" si="62">SUM(AS11,AS22,AS29)</f>
        <v>48</v>
      </c>
      <c r="AT10" s="59">
        <f t="shared" ref="AT10" si="63">SUM(AT11,AT22,AT29)</f>
        <v>21</v>
      </c>
      <c r="AU10" s="59">
        <f t="shared" ref="AU10" si="64">SUM(AU11,AU22,AU29)</f>
        <v>0</v>
      </c>
      <c r="AV10" s="59">
        <f t="shared" ref="AV10" si="65">SUM(AV11,AV22,AV29)</f>
        <v>10</v>
      </c>
      <c r="AW10" s="59">
        <f t="shared" ref="AW10" si="66">SUM(AW11,AW22,AW29)</f>
        <v>1</v>
      </c>
      <c r="AX10" s="59">
        <f t="shared" ref="AX10" si="67">SUM(AX11,AX22,AX29)</f>
        <v>0</v>
      </c>
      <c r="AY10" s="59">
        <f t="shared" ref="AY10" si="68">SUM(AY11,AY22,AY29)</f>
        <v>2</v>
      </c>
      <c r="AZ10" s="59">
        <f t="shared" ref="AZ10" si="69">SUM(AZ11,AZ22,AZ29)</f>
        <v>1</v>
      </c>
      <c r="BA10" s="59">
        <f t="shared" ref="BA10" si="70">SUM(BA11,BA22,BA29)</f>
        <v>0</v>
      </c>
      <c r="BB10" s="59">
        <f t="shared" ref="BB10" si="71">SUM(BB11,BB22,BB29)</f>
        <v>6</v>
      </c>
      <c r="BC10" s="59">
        <f t="shared" ref="BC10" si="72">SUM(BC11,BC22,BC29)</f>
        <v>1</v>
      </c>
      <c r="BD10" s="59">
        <f t="shared" ref="BD10" si="73">SUM(BD11,BD22,BD29)</f>
        <v>1</v>
      </c>
      <c r="BE10" s="59">
        <f t="shared" ref="BE10" si="74">SUM(BE11,BE22,BE29)</f>
        <v>0</v>
      </c>
      <c r="BF10" s="59">
        <f t="shared" ref="BF10" si="75">SUM(BF11,BF22,BF29)</f>
        <v>23</v>
      </c>
      <c r="BG10" s="59">
        <f t="shared" ref="BG10" si="76">SUM(BG11,BG22,BG29)</f>
        <v>27</v>
      </c>
      <c r="BH10" s="59">
        <f t="shared" ref="BH10" si="77">SUM(BH11,BH22,BH29)</f>
        <v>7</v>
      </c>
      <c r="BI10" s="59">
        <f t="shared" ref="BI10" si="78">SUM(BI11,BI22,BI29)</f>
        <v>0</v>
      </c>
      <c r="BJ10" s="59">
        <f t="shared" ref="BJ10" si="79">SUM(BJ11,BJ22,BJ29)</f>
        <v>0</v>
      </c>
      <c r="BK10" s="59">
        <f t="shared" ref="BK10" si="80">SUM(BK11,BK22,BK29)</f>
        <v>0</v>
      </c>
      <c r="BL10" s="59">
        <f t="shared" ref="BL10" si="81">SUM(BL11,BL22,BL29)</f>
        <v>0</v>
      </c>
      <c r="BM10" s="59">
        <f t="shared" ref="BM10" si="82">SUM(BM11,BM22,BM29)</f>
        <v>5</v>
      </c>
      <c r="BN10" s="59">
        <f t="shared" ref="BN10" si="83">SUM(BN11,BN22,BN29)</f>
        <v>0</v>
      </c>
      <c r="BO10" s="59">
        <f t="shared" ref="BO10" si="84">SUM(BO11,BO22,BO29)</f>
        <v>1</v>
      </c>
      <c r="BP10" s="59">
        <f t="shared" ref="BP10" si="85">SUM(BP11,BP22,BP29)</f>
        <v>8</v>
      </c>
      <c r="BQ10" s="59">
        <f t="shared" ref="BQ10" si="86">SUM(BQ11,BQ22,BQ29)</f>
        <v>42</v>
      </c>
      <c r="BR10" s="59">
        <f t="shared" ref="BR10" si="87">SUM(BR11,BR22,BR29)</f>
        <v>15</v>
      </c>
      <c r="BS10" s="59">
        <f t="shared" ref="BS10" si="88">SUM(BS11,BS22,BS29)</f>
        <v>1</v>
      </c>
      <c r="BT10" s="59">
        <f t="shared" ref="BT10" si="89">SUM(BT11,BT22,BT29)</f>
        <v>0</v>
      </c>
      <c r="BU10" s="59">
        <f t="shared" ref="BU10" si="90">SUM(BU11,BU22,BU29)</f>
        <v>1</v>
      </c>
      <c r="BV10" s="59">
        <f t="shared" ref="BV10" si="91">SUM(BV11,BV22,BV29)</f>
        <v>0</v>
      </c>
      <c r="BW10" s="59">
        <f t="shared" ref="BW10" si="92">SUM(BW11,BW22,BW29)</f>
        <v>0</v>
      </c>
      <c r="BX10" s="59">
        <f t="shared" ref="BX10" si="93">SUM(BX11,BX22,BX29)</f>
        <v>0</v>
      </c>
      <c r="BY10" s="59">
        <f t="shared" ref="BY10" si="94">SUM(BY11,BY22,BY29)</f>
        <v>1</v>
      </c>
      <c r="BZ10" s="59">
        <f t="shared" ref="BZ10" si="95">SUM(BZ11,BZ22,BZ29)</f>
        <v>0</v>
      </c>
      <c r="CA10" s="59">
        <f t="shared" ref="CA10:CC10" si="96">SUM(CA11,CA22,CA29)</f>
        <v>0</v>
      </c>
      <c r="CB10" s="59"/>
      <c r="CC10" s="59">
        <f t="shared" si="96"/>
        <v>0</v>
      </c>
      <c r="CD10" s="84"/>
    </row>
    <row r="11" spans="1:92" ht="19.7" customHeight="1">
      <c r="A11" s="36" t="s">
        <v>354</v>
      </c>
      <c r="B11" s="26">
        <f t="shared" si="5"/>
        <v>162</v>
      </c>
      <c r="C11" s="26">
        <f>SUM(C12:C18)</f>
        <v>0</v>
      </c>
      <c r="D11" s="26">
        <f>SUM(D12:D18)</f>
        <v>0</v>
      </c>
      <c r="E11" s="26">
        <f>SUM(E12:E18)</f>
        <v>0</v>
      </c>
      <c r="F11" s="26">
        <f>SUM(F12:F18)</f>
        <v>0</v>
      </c>
      <c r="G11" s="26">
        <f>SUM(G12:G18)</f>
        <v>0</v>
      </c>
      <c r="H11" s="27">
        <f t="shared" si="0"/>
        <v>162</v>
      </c>
      <c r="I11" s="26">
        <f>SUM(I12,I18,I19,I20,I21)</f>
        <v>0</v>
      </c>
      <c r="J11" s="26">
        <f t="shared" ref="J11:CA11" si="97">SUM(J12,J18,J19,J20,J21)</f>
        <v>0</v>
      </c>
      <c r="K11" s="26">
        <f t="shared" si="97"/>
        <v>0</v>
      </c>
      <c r="L11" s="26">
        <f t="shared" si="97"/>
        <v>0</v>
      </c>
      <c r="M11" s="26">
        <f t="shared" si="97"/>
        <v>0</v>
      </c>
      <c r="N11" s="26">
        <f t="shared" si="97"/>
        <v>1</v>
      </c>
      <c r="O11" s="26">
        <f t="shared" si="97"/>
        <v>0</v>
      </c>
      <c r="P11" s="26">
        <f t="shared" si="97"/>
        <v>0</v>
      </c>
      <c r="Q11" s="26">
        <f t="shared" si="97"/>
        <v>0</v>
      </c>
      <c r="R11" s="26">
        <f t="shared" si="97"/>
        <v>1</v>
      </c>
      <c r="S11" s="26">
        <f>SUM(S12,S18,S19,S20,S21)</f>
        <v>0</v>
      </c>
      <c r="T11" s="26">
        <f t="shared" si="97"/>
        <v>0</v>
      </c>
      <c r="U11" s="26">
        <f t="shared" si="97"/>
        <v>0</v>
      </c>
      <c r="V11" s="26">
        <f t="shared" si="97"/>
        <v>1</v>
      </c>
      <c r="W11" s="26">
        <f>SUM(W12,W18,W19,W20,W21)</f>
        <v>8</v>
      </c>
      <c r="X11" s="26">
        <f t="shared" si="97"/>
        <v>0</v>
      </c>
      <c r="Y11" s="26">
        <f t="shared" si="97"/>
        <v>0</v>
      </c>
      <c r="Z11" s="26">
        <f>SUM(Z12,Z18,Z19,Z20,Z21)</f>
        <v>0</v>
      </c>
      <c r="AA11" s="26">
        <f>SUM(AA12,AA18,AA19,AA20,AA21)</f>
        <v>0</v>
      </c>
      <c r="AB11" s="26">
        <f t="shared" si="97"/>
        <v>0</v>
      </c>
      <c r="AC11" s="26">
        <f t="shared" si="97"/>
        <v>0</v>
      </c>
      <c r="AD11" s="26">
        <f>SUM(AD12,AD18,AD19,AD20,AD21)</f>
        <v>0</v>
      </c>
      <c r="AE11" s="26">
        <f t="shared" si="97"/>
        <v>3</v>
      </c>
      <c r="AF11" s="26">
        <f t="shared" ref="AF11:AM11" si="98">SUM(AF12,AF18,AF19,AF20,AF21)</f>
        <v>10</v>
      </c>
      <c r="AG11" s="26">
        <f t="shared" si="98"/>
        <v>0</v>
      </c>
      <c r="AH11" s="26">
        <f t="shared" si="98"/>
        <v>0</v>
      </c>
      <c r="AI11" s="26">
        <f t="shared" si="98"/>
        <v>1</v>
      </c>
      <c r="AJ11" s="26">
        <f t="shared" si="98"/>
        <v>0</v>
      </c>
      <c r="AK11" s="26">
        <f t="shared" si="98"/>
        <v>0</v>
      </c>
      <c r="AL11" s="26">
        <f t="shared" si="98"/>
        <v>0</v>
      </c>
      <c r="AM11" s="26">
        <f t="shared" si="98"/>
        <v>0</v>
      </c>
      <c r="AN11" s="26">
        <f t="shared" si="97"/>
        <v>0</v>
      </c>
      <c r="AO11" s="26">
        <f t="shared" si="97"/>
        <v>0</v>
      </c>
      <c r="AP11" s="26">
        <f>SUM(AP12,AP18,AP19,AP20,AP21)</f>
        <v>0</v>
      </c>
      <c r="AQ11" s="26">
        <f t="shared" si="97"/>
        <v>0</v>
      </c>
      <c r="AR11" s="26">
        <f>SUM(AR12,AR18,AR19,AR20,AR21)</f>
        <v>0</v>
      </c>
      <c r="AS11" s="26">
        <f t="shared" si="97"/>
        <v>1</v>
      </c>
      <c r="AT11" s="26">
        <f>SUM(AT12,AT18,AT19,AT20,AT21)</f>
        <v>21</v>
      </c>
      <c r="AU11" s="26">
        <f>SUM(AU12,AU18,AU19,AU20,AU21)</f>
        <v>0</v>
      </c>
      <c r="AV11" s="26">
        <f>SUM(AV12,AV18,AV19,AV20,AV21)</f>
        <v>1</v>
      </c>
      <c r="AW11" s="26">
        <f t="shared" si="97"/>
        <v>1</v>
      </c>
      <c r="AX11" s="26">
        <f t="shared" si="97"/>
        <v>0</v>
      </c>
      <c r="AY11" s="26">
        <f t="shared" si="97"/>
        <v>2</v>
      </c>
      <c r="AZ11" s="26">
        <f>SUM(AZ12,AZ18,AZ19,AZ20,AZ21)</f>
        <v>1</v>
      </c>
      <c r="BA11" s="26">
        <f t="shared" si="97"/>
        <v>0</v>
      </c>
      <c r="BB11" s="26">
        <f t="shared" si="97"/>
        <v>0</v>
      </c>
      <c r="BC11" s="26">
        <f t="shared" si="97"/>
        <v>0</v>
      </c>
      <c r="BD11" s="26">
        <f t="shared" ref="BD11" si="99">SUM(BD12,BD18,BD19,BD20,BD21)</f>
        <v>1</v>
      </c>
      <c r="BE11" s="26">
        <f>SUM(BE12,BE18,BE19,BE20,BE21)</f>
        <v>0</v>
      </c>
      <c r="BF11" s="26">
        <f t="shared" si="97"/>
        <v>5</v>
      </c>
      <c r="BG11" s="61">
        <f t="shared" ref="BG11:BL11" si="100">SUM(BG12,BG18,BG19,BG20,BG21)</f>
        <v>27</v>
      </c>
      <c r="BH11" s="26">
        <f t="shared" si="100"/>
        <v>7</v>
      </c>
      <c r="BI11" s="26">
        <f t="shared" si="100"/>
        <v>0</v>
      </c>
      <c r="BJ11" s="26">
        <f t="shared" si="100"/>
        <v>0</v>
      </c>
      <c r="BK11" s="26">
        <f t="shared" si="100"/>
        <v>0</v>
      </c>
      <c r="BL11" s="26">
        <f t="shared" si="100"/>
        <v>0</v>
      </c>
      <c r="BM11" s="26">
        <f t="shared" si="97"/>
        <v>5</v>
      </c>
      <c r="BN11" s="26">
        <f t="shared" si="97"/>
        <v>0</v>
      </c>
      <c r="BO11" s="26">
        <f t="shared" si="97"/>
        <v>1</v>
      </c>
      <c r="BP11" s="26">
        <f>SUM(BP12,BP18,BP19,BP20,BP21)</f>
        <v>4</v>
      </c>
      <c r="BQ11" s="26">
        <f>SUM(BQ12,BQ18,BQ19,BQ20,BQ21)</f>
        <v>42</v>
      </c>
      <c r="BR11" s="26">
        <f>SUM(BR12,BR18,BR19,BR20,BR21)</f>
        <v>15</v>
      </c>
      <c r="BS11" s="26">
        <f t="shared" si="97"/>
        <v>1</v>
      </c>
      <c r="BT11" s="26">
        <f t="shared" si="97"/>
        <v>0</v>
      </c>
      <c r="BU11" s="26">
        <f t="shared" si="97"/>
        <v>1</v>
      </c>
      <c r="BV11" s="26">
        <f t="shared" si="97"/>
        <v>0</v>
      </c>
      <c r="BW11" s="26">
        <f t="shared" si="97"/>
        <v>0</v>
      </c>
      <c r="BX11" s="26">
        <f t="shared" ref="BX11" si="101">SUM(BX12,BX18,BX19,BX20,BX21)</f>
        <v>0</v>
      </c>
      <c r="BY11" s="26">
        <f t="shared" si="97"/>
        <v>1</v>
      </c>
      <c r="BZ11" s="26">
        <f t="shared" si="97"/>
        <v>0</v>
      </c>
      <c r="CA11" s="26">
        <f t="shared" si="97"/>
        <v>0</v>
      </c>
      <c r="CB11" s="26"/>
      <c r="CC11" s="26">
        <f t="shared" ref="CC11" si="102">SUM(CC12,CC18,CC19,CC20,CC21)</f>
        <v>0</v>
      </c>
      <c r="CD11" s="84"/>
    </row>
    <row r="12" spans="1:92" ht="19.7" customHeight="1">
      <c r="A12" s="36" t="s">
        <v>355</v>
      </c>
      <c r="B12" s="26">
        <f t="shared" si="5"/>
        <v>77</v>
      </c>
      <c r="C12" s="27"/>
      <c r="D12" s="27"/>
      <c r="E12" s="27"/>
      <c r="F12" s="27"/>
      <c r="G12" s="27"/>
      <c r="H12" s="27">
        <f t="shared" si="0"/>
        <v>77</v>
      </c>
      <c r="I12" s="26">
        <f>SUM(I13:I17)</f>
        <v>0</v>
      </c>
      <c r="J12" s="26">
        <f t="shared" ref="J12:BT12" si="103">SUM(J13:J17)</f>
        <v>0</v>
      </c>
      <c r="K12" s="26">
        <f t="shared" si="103"/>
        <v>0</v>
      </c>
      <c r="L12" s="26">
        <f t="shared" si="103"/>
        <v>0</v>
      </c>
      <c r="M12" s="26">
        <f t="shared" si="103"/>
        <v>0</v>
      </c>
      <c r="N12" s="26">
        <f t="shared" si="103"/>
        <v>1</v>
      </c>
      <c r="O12" s="26">
        <f t="shared" si="103"/>
        <v>0</v>
      </c>
      <c r="P12" s="26">
        <f t="shared" si="103"/>
        <v>0</v>
      </c>
      <c r="Q12" s="26">
        <f t="shared" si="103"/>
        <v>0</v>
      </c>
      <c r="R12" s="26">
        <f t="shared" si="103"/>
        <v>0</v>
      </c>
      <c r="S12" s="26">
        <f>SUM(S13:S17)</f>
        <v>0</v>
      </c>
      <c r="T12" s="26">
        <f t="shared" si="103"/>
        <v>0</v>
      </c>
      <c r="U12" s="26">
        <f t="shared" si="103"/>
        <v>0</v>
      </c>
      <c r="V12" s="26">
        <f t="shared" si="103"/>
        <v>0</v>
      </c>
      <c r="W12" s="26">
        <f>SUM(W13:W17)</f>
        <v>5</v>
      </c>
      <c r="X12" s="26">
        <f t="shared" si="103"/>
        <v>0</v>
      </c>
      <c r="Y12" s="26">
        <f t="shared" si="103"/>
        <v>0</v>
      </c>
      <c r="Z12" s="26">
        <f>SUM(Z13:Z17)</f>
        <v>0</v>
      </c>
      <c r="AA12" s="26">
        <f>SUM(AA13:AA17)</f>
        <v>0</v>
      </c>
      <c r="AB12" s="26">
        <f t="shared" si="103"/>
        <v>0</v>
      </c>
      <c r="AC12" s="26">
        <f t="shared" si="103"/>
        <v>0</v>
      </c>
      <c r="AD12" s="26">
        <f>SUM(AD13:AD17)</f>
        <v>0</v>
      </c>
      <c r="AE12" s="26">
        <f t="shared" si="103"/>
        <v>0</v>
      </c>
      <c r="AF12" s="26">
        <f>SUM(AF13:AF17)</f>
        <v>8</v>
      </c>
      <c r="AG12" s="26">
        <f t="shared" si="103"/>
        <v>0</v>
      </c>
      <c r="AH12" s="26">
        <f>SUM(AH13:AH17)</f>
        <v>0</v>
      </c>
      <c r="AI12" s="26">
        <f t="shared" si="103"/>
        <v>0</v>
      </c>
      <c r="AJ12" s="26">
        <f>SUM(AJ13:AJ17)</f>
        <v>0</v>
      </c>
      <c r="AK12" s="26">
        <f>SUM(AK13:AK17)</f>
        <v>0</v>
      </c>
      <c r="AL12" s="26">
        <f>SUM(AL13:AL17)</f>
        <v>0</v>
      </c>
      <c r="AM12" s="26">
        <f>SUM(AM13:AM17)</f>
        <v>0</v>
      </c>
      <c r="AN12" s="26">
        <f t="shared" si="103"/>
        <v>0</v>
      </c>
      <c r="AO12" s="26">
        <f t="shared" si="103"/>
        <v>0</v>
      </c>
      <c r="AP12" s="26">
        <f>SUM(AP13:AP17)</f>
        <v>0</v>
      </c>
      <c r="AQ12" s="26">
        <f t="shared" si="103"/>
        <v>0</v>
      </c>
      <c r="AR12" s="26">
        <f>SUM(AR13:AR17)</f>
        <v>0</v>
      </c>
      <c r="AS12" s="26">
        <f t="shared" si="103"/>
        <v>0</v>
      </c>
      <c r="AT12" s="26">
        <f>SUM(AT13:AT17)</f>
        <v>11</v>
      </c>
      <c r="AU12" s="26">
        <f>SUM(AU13:AU17)</f>
        <v>0</v>
      </c>
      <c r="AV12" s="26">
        <f>SUM(AV13:AV17)</f>
        <v>0</v>
      </c>
      <c r="AW12" s="26">
        <f t="shared" si="103"/>
        <v>0</v>
      </c>
      <c r="AX12" s="26">
        <f t="shared" si="103"/>
        <v>0</v>
      </c>
      <c r="AY12" s="26">
        <f t="shared" si="103"/>
        <v>1</v>
      </c>
      <c r="AZ12" s="26">
        <f>SUM(AZ13:AZ17)</f>
        <v>0</v>
      </c>
      <c r="BA12" s="26">
        <f t="shared" si="103"/>
        <v>0</v>
      </c>
      <c r="BB12" s="26">
        <f t="shared" si="103"/>
        <v>0</v>
      </c>
      <c r="BC12" s="26">
        <f t="shared" si="103"/>
        <v>0</v>
      </c>
      <c r="BD12" s="26">
        <f t="shared" ref="BD12" si="104">SUM(BD13:BD17)</f>
        <v>0</v>
      </c>
      <c r="BE12" s="26">
        <f>SUM(BE13:BE17)</f>
        <v>0</v>
      </c>
      <c r="BF12" s="26">
        <f t="shared" si="103"/>
        <v>4</v>
      </c>
      <c r="BG12" s="61">
        <f>SUM(BG13:BG17)</f>
        <v>13</v>
      </c>
      <c r="BH12" s="26">
        <f>SUM(BH13:BH17)</f>
        <v>5</v>
      </c>
      <c r="BI12" s="26">
        <f t="shared" si="103"/>
        <v>0</v>
      </c>
      <c r="BJ12" s="26">
        <f>SUM(BJ13:BJ17)</f>
        <v>0</v>
      </c>
      <c r="BK12" s="26">
        <f>SUM(BK13:BK17)</f>
        <v>0</v>
      </c>
      <c r="BL12" s="26">
        <f>SUM(BL13:BL17)</f>
        <v>0</v>
      </c>
      <c r="BM12" s="26">
        <f t="shared" si="103"/>
        <v>0</v>
      </c>
      <c r="BN12" s="26">
        <f t="shared" si="103"/>
        <v>0</v>
      </c>
      <c r="BO12" s="26">
        <f t="shared" si="103"/>
        <v>0</v>
      </c>
      <c r="BP12" s="26">
        <f t="shared" si="103"/>
        <v>2</v>
      </c>
      <c r="BQ12" s="26">
        <f>SUM(BQ13:BQ17)</f>
        <v>18</v>
      </c>
      <c r="BR12" s="26">
        <f>SUM(BR13:BR17)</f>
        <v>9</v>
      </c>
      <c r="BS12" s="26">
        <f t="shared" si="103"/>
        <v>0</v>
      </c>
      <c r="BT12" s="26">
        <f t="shared" si="103"/>
        <v>0</v>
      </c>
      <c r="BU12" s="26">
        <f t="shared" ref="BU12:CA12" si="105">SUM(BU13:BU17)</f>
        <v>0</v>
      </c>
      <c r="BV12" s="26">
        <f t="shared" si="105"/>
        <v>0</v>
      </c>
      <c r="BW12" s="26">
        <f t="shared" si="105"/>
        <v>0</v>
      </c>
      <c r="BX12" s="26">
        <f t="shared" ref="BX12" si="106">SUM(BX13:BX17)</f>
        <v>0</v>
      </c>
      <c r="BY12" s="26">
        <f t="shared" si="105"/>
        <v>0</v>
      </c>
      <c r="BZ12" s="26">
        <f t="shared" si="105"/>
        <v>0</v>
      </c>
      <c r="CA12" s="26">
        <f t="shared" si="105"/>
        <v>0</v>
      </c>
      <c r="CB12" s="26"/>
      <c r="CC12" s="26">
        <f t="shared" ref="CC12" si="107">SUM(CC13:CC17)</f>
        <v>0</v>
      </c>
      <c r="CD12" s="84"/>
    </row>
    <row r="13" spans="1:92" ht="19.7" customHeight="1">
      <c r="A13" s="85" t="s">
        <v>531</v>
      </c>
      <c r="B13" s="3">
        <f t="shared" si="5"/>
        <v>23</v>
      </c>
      <c r="C13" s="2"/>
      <c r="D13" s="2"/>
      <c r="E13" s="2"/>
      <c r="F13" s="2"/>
      <c r="G13" s="2"/>
      <c r="H13" s="2">
        <f t="shared" si="0"/>
        <v>23</v>
      </c>
      <c r="I13" s="3"/>
      <c r="J13" s="3"/>
      <c r="K13" s="3"/>
      <c r="L13" s="3"/>
      <c r="M13" s="2"/>
      <c r="N13" s="2">
        <v>1</v>
      </c>
      <c r="O13" s="2"/>
      <c r="P13" s="2"/>
      <c r="Q13" s="2"/>
      <c r="R13" s="2"/>
      <c r="S13" s="2"/>
      <c r="T13" s="2"/>
      <c r="U13" s="2"/>
      <c r="V13" s="2"/>
      <c r="W13" s="2">
        <v>1</v>
      </c>
      <c r="X13" s="2"/>
      <c r="Y13" s="2"/>
      <c r="Z13" s="2"/>
      <c r="AA13" s="2"/>
      <c r="AB13" s="2"/>
      <c r="AC13" s="2"/>
      <c r="AD13" s="2"/>
      <c r="AE13" s="2"/>
      <c r="AF13" s="2">
        <v>1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>
        <v>3</v>
      </c>
      <c r="AU13" s="2"/>
      <c r="AV13" s="2"/>
      <c r="AW13" s="2"/>
      <c r="AX13" s="2"/>
      <c r="AY13" s="2">
        <v>1</v>
      </c>
      <c r="AZ13" s="2"/>
      <c r="BA13" s="2"/>
      <c r="BB13" s="2"/>
      <c r="BC13" s="2"/>
      <c r="BD13" s="2"/>
      <c r="BE13" s="2"/>
      <c r="BF13" s="2">
        <v>1</v>
      </c>
      <c r="BG13" s="86">
        <v>5</v>
      </c>
      <c r="BH13" s="2">
        <v>1</v>
      </c>
      <c r="BI13" s="2"/>
      <c r="BJ13" s="2"/>
      <c r="BK13" s="2"/>
      <c r="BL13" s="2"/>
      <c r="BM13" s="2"/>
      <c r="BN13" s="2"/>
      <c r="BO13" s="2"/>
      <c r="BP13" s="2">
        <v>1</v>
      </c>
      <c r="BQ13" s="2">
        <v>3</v>
      </c>
      <c r="BR13" s="2">
        <v>5</v>
      </c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84" t="s">
        <v>568</v>
      </c>
    </row>
    <row r="14" spans="1:92" ht="19.7" customHeight="1">
      <c r="A14" s="85" t="s">
        <v>356</v>
      </c>
      <c r="B14" s="3">
        <f t="shared" si="5"/>
        <v>11</v>
      </c>
      <c r="C14" s="2"/>
      <c r="D14" s="2"/>
      <c r="E14" s="2"/>
      <c r="F14" s="2"/>
      <c r="G14" s="2"/>
      <c r="H14" s="2">
        <f t="shared" si="0"/>
        <v>11</v>
      </c>
      <c r="I14" s="3"/>
      <c r="J14" s="3"/>
      <c r="K14" s="3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</v>
      </c>
      <c r="X14" s="2"/>
      <c r="Y14" s="2"/>
      <c r="Z14" s="2"/>
      <c r="AA14" s="2"/>
      <c r="AB14" s="2"/>
      <c r="AC14" s="2"/>
      <c r="AD14" s="2"/>
      <c r="AE14" s="2"/>
      <c r="AF14" s="2">
        <v>2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>
        <v>1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>
        <v>1</v>
      </c>
      <c r="BG14" s="87">
        <v>1</v>
      </c>
      <c r="BH14" s="2">
        <v>1</v>
      </c>
      <c r="BI14" s="2"/>
      <c r="BJ14" s="2"/>
      <c r="BK14" s="2"/>
      <c r="BL14" s="2"/>
      <c r="BM14" s="2"/>
      <c r="BN14" s="2"/>
      <c r="BO14" s="2"/>
      <c r="BP14" s="2"/>
      <c r="BQ14" s="2">
        <v>3</v>
      </c>
      <c r="BR14" s="2">
        <v>1</v>
      </c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84" t="s">
        <v>568</v>
      </c>
    </row>
    <row r="15" spans="1:92" ht="19.7" customHeight="1">
      <c r="A15" s="85" t="s">
        <v>532</v>
      </c>
      <c r="B15" s="3">
        <f t="shared" si="5"/>
        <v>17</v>
      </c>
      <c r="C15" s="2"/>
      <c r="D15" s="2"/>
      <c r="E15" s="2"/>
      <c r="F15" s="2"/>
      <c r="G15" s="2"/>
      <c r="H15" s="2">
        <f t="shared" si="0"/>
        <v>17</v>
      </c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"/>
      <c r="Y15" s="2"/>
      <c r="Z15" s="2"/>
      <c r="AA15" s="2"/>
      <c r="AB15" s="2"/>
      <c r="AC15" s="2"/>
      <c r="AD15" s="2"/>
      <c r="AE15" s="2"/>
      <c r="AF15" s="2">
        <v>2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>
        <f>6-2</f>
        <v>4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>
        <v>1</v>
      </c>
      <c r="BG15" s="86">
        <f>3-1</f>
        <v>2</v>
      </c>
      <c r="BH15" s="2">
        <v>1</v>
      </c>
      <c r="BI15" s="2"/>
      <c r="BJ15" s="2"/>
      <c r="BK15" s="2"/>
      <c r="BL15" s="2"/>
      <c r="BM15" s="2"/>
      <c r="BN15" s="2"/>
      <c r="BO15" s="2"/>
      <c r="BP15" s="2"/>
      <c r="BQ15" s="2">
        <v>5</v>
      </c>
      <c r="BR15" s="2">
        <v>1</v>
      </c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84" t="s">
        <v>568</v>
      </c>
    </row>
    <row r="16" spans="1:92" ht="19.7" customHeight="1">
      <c r="A16" s="85" t="s">
        <v>357</v>
      </c>
      <c r="B16" s="3">
        <f t="shared" si="5"/>
        <v>17</v>
      </c>
      <c r="C16" s="2"/>
      <c r="D16" s="2"/>
      <c r="E16" s="2"/>
      <c r="F16" s="2"/>
      <c r="G16" s="2"/>
      <c r="H16" s="2">
        <f t="shared" si="0"/>
        <v>17</v>
      </c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1</v>
      </c>
      <c r="X16" s="2"/>
      <c r="Y16" s="2"/>
      <c r="Z16" s="2"/>
      <c r="AA16" s="2"/>
      <c r="AB16" s="2"/>
      <c r="AC16" s="2"/>
      <c r="AD16" s="2"/>
      <c r="AE16" s="2"/>
      <c r="AF16" s="2">
        <v>2</v>
      </c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>
        <v>2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86">
        <v>4</v>
      </c>
      <c r="BH16" s="2">
        <v>1</v>
      </c>
      <c r="BI16" s="2"/>
      <c r="BJ16" s="2"/>
      <c r="BK16" s="2"/>
      <c r="BL16" s="2"/>
      <c r="BM16" s="2"/>
      <c r="BN16" s="2"/>
      <c r="BO16" s="2"/>
      <c r="BP16" s="2">
        <v>1</v>
      </c>
      <c r="BQ16" s="2">
        <v>5</v>
      </c>
      <c r="BR16" s="2">
        <v>1</v>
      </c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84" t="s">
        <v>568</v>
      </c>
    </row>
    <row r="17" spans="1:82" ht="19.7" customHeight="1">
      <c r="A17" s="85" t="s">
        <v>358</v>
      </c>
      <c r="B17" s="3">
        <f t="shared" si="5"/>
        <v>9</v>
      </c>
      <c r="C17" s="2"/>
      <c r="D17" s="2"/>
      <c r="E17" s="2"/>
      <c r="F17" s="2"/>
      <c r="G17" s="2"/>
      <c r="H17" s="2">
        <f t="shared" si="0"/>
        <v>9</v>
      </c>
      <c r="I17" s="3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2"/>
      <c r="Y17" s="2"/>
      <c r="Z17" s="2"/>
      <c r="AA17" s="2"/>
      <c r="AB17" s="2"/>
      <c r="AC17" s="2"/>
      <c r="AD17" s="2"/>
      <c r="AE17" s="2"/>
      <c r="AF17" s="2">
        <v>1</v>
      </c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>
        <v>1</v>
      </c>
      <c r="BG17" s="86">
        <v>1</v>
      </c>
      <c r="BH17" s="2">
        <v>1</v>
      </c>
      <c r="BI17" s="2"/>
      <c r="BJ17" s="2"/>
      <c r="BK17" s="2"/>
      <c r="BL17" s="2"/>
      <c r="BM17" s="2"/>
      <c r="BN17" s="2"/>
      <c r="BO17" s="2"/>
      <c r="BP17" s="2"/>
      <c r="BQ17" s="2">
        <v>2</v>
      </c>
      <c r="BR17" s="2">
        <v>1</v>
      </c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84" t="s">
        <v>568</v>
      </c>
    </row>
    <row r="18" spans="1:82" ht="19.7" customHeight="1">
      <c r="A18" s="85" t="s">
        <v>359</v>
      </c>
      <c r="B18" s="3">
        <f t="shared" si="5"/>
        <v>34</v>
      </c>
      <c r="C18" s="2"/>
      <c r="D18" s="2"/>
      <c r="E18" s="2"/>
      <c r="F18" s="2"/>
      <c r="G18" s="2"/>
      <c r="H18" s="2">
        <f t="shared" si="0"/>
        <v>34</v>
      </c>
      <c r="I18" s="3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"/>
      <c r="Y18" s="2"/>
      <c r="Z18" s="2"/>
      <c r="AA18" s="2"/>
      <c r="AB18" s="2"/>
      <c r="AC18" s="2"/>
      <c r="AD18" s="2"/>
      <c r="AE18" s="2"/>
      <c r="AF18" s="2">
        <v>2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>
        <v>7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87">
        <f>10-1</f>
        <v>9</v>
      </c>
      <c r="BH18" s="2">
        <v>1</v>
      </c>
      <c r="BI18" s="2"/>
      <c r="BJ18" s="2"/>
      <c r="BK18" s="2"/>
      <c r="BL18" s="2"/>
      <c r="BM18" s="2"/>
      <c r="BN18" s="2"/>
      <c r="BO18" s="2"/>
      <c r="BP18" s="2">
        <v>1</v>
      </c>
      <c r="BQ18" s="2">
        <v>10</v>
      </c>
      <c r="BR18" s="2">
        <v>3</v>
      </c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84" t="s">
        <v>568</v>
      </c>
    </row>
    <row r="19" spans="1:82" ht="19.7" customHeight="1">
      <c r="A19" s="85" t="s">
        <v>360</v>
      </c>
      <c r="B19" s="3">
        <f t="shared" si="5"/>
        <v>16</v>
      </c>
      <c r="C19" s="2"/>
      <c r="D19" s="2"/>
      <c r="E19" s="2"/>
      <c r="F19" s="2"/>
      <c r="G19" s="2"/>
      <c r="H19" s="2">
        <f t="shared" si="0"/>
        <v>16</v>
      </c>
      <c r="I19" s="3"/>
      <c r="J19" s="3"/>
      <c r="K19" s="3"/>
      <c r="L19" s="3"/>
      <c r="M19" s="2"/>
      <c r="N19" s="2"/>
      <c r="O19" s="2"/>
      <c r="P19" s="2"/>
      <c r="Q19" s="2"/>
      <c r="R19" s="2">
        <v>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v>1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>
        <v>1</v>
      </c>
      <c r="AU19" s="2"/>
      <c r="AV19" s="2"/>
      <c r="AW19" s="2">
        <v>1</v>
      </c>
      <c r="AX19" s="2"/>
      <c r="AY19" s="2"/>
      <c r="AZ19" s="2"/>
      <c r="BA19" s="2"/>
      <c r="BB19" s="2"/>
      <c r="BC19" s="2"/>
      <c r="BD19" s="2"/>
      <c r="BE19" s="2"/>
      <c r="BF19" s="2"/>
      <c r="BG19" s="86"/>
      <c r="BH19" s="2"/>
      <c r="BI19" s="2"/>
      <c r="BJ19" s="2"/>
      <c r="BK19" s="2"/>
      <c r="BL19" s="2"/>
      <c r="BM19" s="2">
        <v>5</v>
      </c>
      <c r="BN19" s="2"/>
      <c r="BO19" s="2"/>
      <c r="BP19" s="2"/>
      <c r="BQ19" s="2">
        <v>5</v>
      </c>
      <c r="BR19" s="2">
        <v>1</v>
      </c>
      <c r="BS19" s="2">
        <v>1</v>
      </c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84" t="s">
        <v>568</v>
      </c>
    </row>
    <row r="20" spans="1:82" ht="19.7" customHeight="1">
      <c r="A20" s="85" t="s">
        <v>361</v>
      </c>
      <c r="B20" s="3">
        <f t="shared" si="5"/>
        <v>26</v>
      </c>
      <c r="C20" s="2"/>
      <c r="D20" s="2"/>
      <c r="E20" s="2"/>
      <c r="F20" s="2"/>
      <c r="G20" s="2"/>
      <c r="H20" s="2">
        <f t="shared" si="0"/>
        <v>26</v>
      </c>
      <c r="I20" s="3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>
        <v>1</v>
      </c>
      <c r="X20" s="2"/>
      <c r="Y20" s="2"/>
      <c r="Z20" s="2"/>
      <c r="AA20" s="2"/>
      <c r="AB20" s="2"/>
      <c r="AC20" s="2"/>
      <c r="AD20" s="2"/>
      <c r="AE20" s="2">
        <v>2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>
        <v>1</v>
      </c>
      <c r="AT20" s="2"/>
      <c r="AU20" s="2"/>
      <c r="AV20" s="2">
        <v>1</v>
      </c>
      <c r="AW20" s="2"/>
      <c r="AX20" s="2"/>
      <c r="AY20" s="2">
        <v>1</v>
      </c>
      <c r="AZ20" s="2">
        <v>1</v>
      </c>
      <c r="BA20" s="2"/>
      <c r="BB20" s="2"/>
      <c r="BC20" s="2"/>
      <c r="BD20" s="2">
        <v>1</v>
      </c>
      <c r="BE20" s="2"/>
      <c r="BF20" s="2">
        <v>1</v>
      </c>
      <c r="BG20" s="86">
        <v>2</v>
      </c>
      <c r="BH20" s="2">
        <v>0</v>
      </c>
      <c r="BI20" s="2"/>
      <c r="BJ20" s="2"/>
      <c r="BK20" s="2"/>
      <c r="BL20" s="2"/>
      <c r="BM20" s="2"/>
      <c r="BN20" s="2"/>
      <c r="BO20" s="2">
        <v>1</v>
      </c>
      <c r="BP20" s="2">
        <v>1</v>
      </c>
      <c r="BQ20" s="2">
        <v>8</v>
      </c>
      <c r="BR20" s="2">
        <v>2</v>
      </c>
      <c r="BS20" s="2"/>
      <c r="BT20" s="2"/>
      <c r="BU20" s="2">
        <v>1</v>
      </c>
      <c r="BV20" s="2"/>
      <c r="BW20" s="2"/>
      <c r="BX20" s="2"/>
      <c r="BY20" s="2">
        <v>1</v>
      </c>
      <c r="BZ20" s="2"/>
      <c r="CA20" s="2"/>
      <c r="CB20" s="2"/>
      <c r="CC20" s="2"/>
      <c r="CD20" s="84" t="s">
        <v>568</v>
      </c>
    </row>
    <row r="21" spans="1:82" ht="19.7" customHeight="1">
      <c r="A21" s="85" t="s">
        <v>362</v>
      </c>
      <c r="B21" s="3">
        <f t="shared" si="5"/>
        <v>9</v>
      </c>
      <c r="C21" s="2"/>
      <c r="D21" s="2"/>
      <c r="E21" s="2"/>
      <c r="F21" s="2"/>
      <c r="G21" s="2"/>
      <c r="H21" s="2">
        <f t="shared" si="0"/>
        <v>9</v>
      </c>
      <c r="I21" s="3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1</v>
      </c>
      <c r="X21" s="2"/>
      <c r="Y21" s="2"/>
      <c r="Z21" s="2"/>
      <c r="AA21" s="2"/>
      <c r="AB21" s="2"/>
      <c r="AC21" s="2"/>
      <c r="AD21" s="2"/>
      <c r="AE21" s="2">
        <v>1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>
        <v>2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86">
        <v>3</v>
      </c>
      <c r="BH21" s="2">
        <v>1</v>
      </c>
      <c r="BI21" s="2"/>
      <c r="BJ21" s="2"/>
      <c r="BK21" s="2"/>
      <c r="BL21" s="2"/>
      <c r="BM21" s="2"/>
      <c r="BN21" s="2"/>
      <c r="BO21" s="2"/>
      <c r="BP21" s="2"/>
      <c r="BQ21" s="2">
        <v>1</v>
      </c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84" t="s">
        <v>568</v>
      </c>
    </row>
    <row r="22" spans="1:82" ht="19.7" customHeight="1">
      <c r="A22" s="36" t="s">
        <v>363</v>
      </c>
      <c r="B22" s="26">
        <f t="shared" si="5"/>
        <v>115</v>
      </c>
      <c r="C22" s="27">
        <f>SUM(C23:C28)</f>
        <v>0</v>
      </c>
      <c r="D22" s="27">
        <f t="shared" ref="D22:G22" si="108">SUM(D23:D28)</f>
        <v>0</v>
      </c>
      <c r="E22" s="27">
        <f t="shared" si="108"/>
        <v>0</v>
      </c>
      <c r="F22" s="27">
        <f t="shared" si="108"/>
        <v>0</v>
      </c>
      <c r="G22" s="27">
        <f t="shared" si="108"/>
        <v>0</v>
      </c>
      <c r="H22" s="27">
        <f t="shared" si="0"/>
        <v>115</v>
      </c>
      <c r="I22" s="26">
        <f>SUM(I23:I28)</f>
        <v>0</v>
      </c>
      <c r="J22" s="26">
        <f t="shared" ref="J22:CA22" si="109">SUM(J23:J28)</f>
        <v>1</v>
      </c>
      <c r="K22" s="26">
        <f t="shared" si="109"/>
        <v>0</v>
      </c>
      <c r="L22" s="26">
        <f t="shared" si="109"/>
        <v>0</v>
      </c>
      <c r="M22" s="26">
        <f t="shared" si="109"/>
        <v>0</v>
      </c>
      <c r="N22" s="26">
        <f t="shared" si="109"/>
        <v>0</v>
      </c>
      <c r="O22" s="26">
        <f t="shared" si="109"/>
        <v>0</v>
      </c>
      <c r="P22" s="26">
        <f t="shared" si="109"/>
        <v>0</v>
      </c>
      <c r="Q22" s="26">
        <f t="shared" si="109"/>
        <v>0</v>
      </c>
      <c r="R22" s="26">
        <f t="shared" si="109"/>
        <v>2</v>
      </c>
      <c r="S22" s="26">
        <f>SUM(S23:S28)</f>
        <v>0</v>
      </c>
      <c r="T22" s="26">
        <f t="shared" si="109"/>
        <v>0</v>
      </c>
      <c r="U22" s="26">
        <f t="shared" si="109"/>
        <v>0</v>
      </c>
      <c r="V22" s="26">
        <f t="shared" si="109"/>
        <v>5</v>
      </c>
      <c r="W22" s="26">
        <f>SUM(W23:W28)</f>
        <v>2</v>
      </c>
      <c r="X22" s="26">
        <f t="shared" si="109"/>
        <v>0</v>
      </c>
      <c r="Y22" s="26">
        <f t="shared" si="109"/>
        <v>0</v>
      </c>
      <c r="Z22" s="26">
        <f>SUM(Z23:Z28)</f>
        <v>0</v>
      </c>
      <c r="AA22" s="26">
        <f>SUM(AA23:AA28)</f>
        <v>0</v>
      </c>
      <c r="AB22" s="26">
        <f t="shared" si="109"/>
        <v>0</v>
      </c>
      <c r="AC22" s="26">
        <f t="shared" si="109"/>
        <v>0</v>
      </c>
      <c r="AD22" s="26">
        <f>SUM(AD23:AD28)</f>
        <v>0</v>
      </c>
      <c r="AE22" s="26">
        <f t="shared" si="109"/>
        <v>36</v>
      </c>
      <c r="AF22" s="26">
        <f>SUM(AF23:AF28)</f>
        <v>0</v>
      </c>
      <c r="AG22" s="26">
        <f>SUM(AG23:AG28)</f>
        <v>0</v>
      </c>
      <c r="AH22" s="26">
        <f>SUM(AH23:AH28)</f>
        <v>1</v>
      </c>
      <c r="AI22" s="26">
        <f t="shared" si="109"/>
        <v>0</v>
      </c>
      <c r="AJ22" s="26">
        <f>SUM(AJ23:AJ28)</f>
        <v>0</v>
      </c>
      <c r="AK22" s="26">
        <f>SUM(AK23:AK28)</f>
        <v>0</v>
      </c>
      <c r="AL22" s="26">
        <f>SUM(AL23:AL28)</f>
        <v>0</v>
      </c>
      <c r="AM22" s="26">
        <f>SUM(AM23:AM28)</f>
        <v>0</v>
      </c>
      <c r="AN22" s="26">
        <f t="shared" si="109"/>
        <v>0</v>
      </c>
      <c r="AO22" s="26">
        <f t="shared" si="109"/>
        <v>0</v>
      </c>
      <c r="AP22" s="26">
        <f>SUM(AP23:AP28)</f>
        <v>0</v>
      </c>
      <c r="AQ22" s="26">
        <f t="shared" si="109"/>
        <v>0</v>
      </c>
      <c r="AR22" s="26">
        <f>SUM(AR23:AR28)</f>
        <v>0</v>
      </c>
      <c r="AS22" s="26">
        <f t="shared" si="109"/>
        <v>47</v>
      </c>
      <c r="AT22" s="26">
        <f>SUM(AT23:AT28)</f>
        <v>0</v>
      </c>
      <c r="AU22" s="26">
        <f>SUM(AU23:AU28)</f>
        <v>0</v>
      </c>
      <c r="AV22" s="26">
        <f>SUM(AV23:AV28)</f>
        <v>2</v>
      </c>
      <c r="AW22" s="26">
        <f t="shared" si="109"/>
        <v>0</v>
      </c>
      <c r="AX22" s="26">
        <f t="shared" si="109"/>
        <v>0</v>
      </c>
      <c r="AY22" s="26">
        <f t="shared" si="109"/>
        <v>0</v>
      </c>
      <c r="AZ22" s="26">
        <f>SUM(AZ23:AZ28)</f>
        <v>0</v>
      </c>
      <c r="BA22" s="26">
        <f t="shared" si="109"/>
        <v>0</v>
      </c>
      <c r="BB22" s="26">
        <f t="shared" si="109"/>
        <v>0</v>
      </c>
      <c r="BC22" s="26">
        <f t="shared" si="109"/>
        <v>0</v>
      </c>
      <c r="BD22" s="26">
        <f t="shared" ref="BD22" si="110">SUM(BD23:BD28)</f>
        <v>0</v>
      </c>
      <c r="BE22" s="26">
        <f t="shared" ref="BE22:BL22" si="111">SUM(BE23:BE28)</f>
        <v>0</v>
      </c>
      <c r="BF22" s="26">
        <f t="shared" si="111"/>
        <v>15</v>
      </c>
      <c r="BG22" s="62">
        <f t="shared" si="111"/>
        <v>0</v>
      </c>
      <c r="BH22" s="26">
        <f t="shared" si="111"/>
        <v>0</v>
      </c>
      <c r="BI22" s="26">
        <f t="shared" si="111"/>
        <v>0</v>
      </c>
      <c r="BJ22" s="26">
        <f t="shared" si="111"/>
        <v>0</v>
      </c>
      <c r="BK22" s="26">
        <f t="shared" si="111"/>
        <v>0</v>
      </c>
      <c r="BL22" s="26">
        <f t="shared" si="111"/>
        <v>0</v>
      </c>
      <c r="BM22" s="26">
        <f t="shared" si="109"/>
        <v>0</v>
      </c>
      <c r="BN22" s="26">
        <f t="shared" si="109"/>
        <v>0</v>
      </c>
      <c r="BO22" s="26">
        <f t="shared" si="109"/>
        <v>0</v>
      </c>
      <c r="BP22" s="26">
        <f t="shared" si="109"/>
        <v>4</v>
      </c>
      <c r="BQ22" s="26">
        <f>SUM(BQ23:BQ28)</f>
        <v>0</v>
      </c>
      <c r="BR22" s="26">
        <f>SUM(BR23:BR28)</f>
        <v>0</v>
      </c>
      <c r="BS22" s="26">
        <f t="shared" si="109"/>
        <v>0</v>
      </c>
      <c r="BT22" s="26">
        <f t="shared" si="109"/>
        <v>0</v>
      </c>
      <c r="BU22" s="26">
        <f t="shared" si="109"/>
        <v>0</v>
      </c>
      <c r="BV22" s="26">
        <f t="shared" si="109"/>
        <v>0</v>
      </c>
      <c r="BW22" s="26">
        <f t="shared" si="109"/>
        <v>0</v>
      </c>
      <c r="BX22" s="26">
        <f t="shared" ref="BX22" si="112">SUM(BX23:BX28)</f>
        <v>0</v>
      </c>
      <c r="BY22" s="26">
        <f t="shared" si="109"/>
        <v>0</v>
      </c>
      <c r="BZ22" s="26">
        <f t="shared" si="109"/>
        <v>0</v>
      </c>
      <c r="CA22" s="26">
        <f t="shared" si="109"/>
        <v>0</v>
      </c>
      <c r="CB22" s="26"/>
      <c r="CC22" s="26">
        <f t="shared" ref="CC22" si="113">SUM(CC23:CC28)</f>
        <v>0</v>
      </c>
      <c r="CD22" s="84"/>
    </row>
    <row r="23" spans="1:82" ht="19.7" customHeight="1">
      <c r="A23" s="85" t="s">
        <v>364</v>
      </c>
      <c r="B23" s="3">
        <f t="shared" si="5"/>
        <v>28</v>
      </c>
      <c r="C23" s="2"/>
      <c r="D23" s="2"/>
      <c r="E23" s="2"/>
      <c r="F23" s="2"/>
      <c r="G23" s="2"/>
      <c r="H23" s="2">
        <f t="shared" si="0"/>
        <v>28</v>
      </c>
      <c r="I23" s="3"/>
      <c r="J23" s="3">
        <v>1</v>
      </c>
      <c r="K23" s="3"/>
      <c r="L23" s="3"/>
      <c r="M23" s="2"/>
      <c r="N23" s="2"/>
      <c r="O23" s="2"/>
      <c r="P23" s="2"/>
      <c r="Q23" s="2"/>
      <c r="R23" s="2">
        <v>1</v>
      </c>
      <c r="S23" s="2"/>
      <c r="T23" s="2"/>
      <c r="U23" s="2"/>
      <c r="V23" s="2">
        <v>1</v>
      </c>
      <c r="W23" s="2"/>
      <c r="X23" s="2"/>
      <c r="Y23" s="2"/>
      <c r="Z23" s="2"/>
      <c r="AA23" s="2"/>
      <c r="AB23" s="2"/>
      <c r="AC23" s="2"/>
      <c r="AD23" s="2"/>
      <c r="AE23" s="2">
        <v>10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>
        <v>11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>
        <v>4</v>
      </c>
      <c r="BG23" s="86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84" t="s">
        <v>568</v>
      </c>
    </row>
    <row r="24" spans="1:82" ht="19.7" customHeight="1">
      <c r="A24" s="85" t="s">
        <v>536</v>
      </c>
      <c r="B24" s="3">
        <f t="shared" si="5"/>
        <v>10</v>
      </c>
      <c r="C24" s="2"/>
      <c r="D24" s="2"/>
      <c r="E24" s="2"/>
      <c r="F24" s="2"/>
      <c r="G24" s="2"/>
      <c r="H24" s="2">
        <f t="shared" si="0"/>
        <v>10</v>
      </c>
      <c r="I24" s="3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>
        <v>1</v>
      </c>
      <c r="W24" s="2"/>
      <c r="X24" s="2"/>
      <c r="Y24" s="2"/>
      <c r="Z24" s="2"/>
      <c r="AA24" s="2"/>
      <c r="AB24" s="2"/>
      <c r="AC24" s="2"/>
      <c r="AD24" s="2"/>
      <c r="AE24" s="2">
        <v>3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>
        <v>3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>
        <v>2</v>
      </c>
      <c r="BG24" s="86"/>
      <c r="BH24" s="2"/>
      <c r="BI24" s="2"/>
      <c r="BJ24" s="2"/>
      <c r="BK24" s="2"/>
      <c r="BL24" s="2"/>
      <c r="BM24" s="2"/>
      <c r="BN24" s="2"/>
      <c r="BO24" s="2"/>
      <c r="BP24" s="2">
        <v>1</v>
      </c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84" t="s">
        <v>568</v>
      </c>
    </row>
    <row r="25" spans="1:82" ht="19.7" customHeight="1">
      <c r="A25" s="85" t="s">
        <v>242</v>
      </c>
      <c r="B25" s="3">
        <f t="shared" si="5"/>
        <v>21</v>
      </c>
      <c r="C25" s="2"/>
      <c r="D25" s="2"/>
      <c r="E25" s="2"/>
      <c r="F25" s="2"/>
      <c r="G25" s="2"/>
      <c r="H25" s="2">
        <f t="shared" si="0"/>
        <v>21</v>
      </c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>
        <v>1</v>
      </c>
      <c r="W25" s="2">
        <v>1</v>
      </c>
      <c r="X25" s="2"/>
      <c r="Y25" s="2"/>
      <c r="Z25" s="2"/>
      <c r="AA25" s="2"/>
      <c r="AB25" s="2"/>
      <c r="AC25" s="2"/>
      <c r="AD25" s="2"/>
      <c r="AE25" s="2">
        <v>7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>
        <v>9</v>
      </c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>
        <v>2</v>
      </c>
      <c r="BG25" s="86"/>
      <c r="BH25" s="2"/>
      <c r="BI25" s="2"/>
      <c r="BJ25" s="2"/>
      <c r="BK25" s="2"/>
      <c r="BL25" s="2"/>
      <c r="BM25" s="2"/>
      <c r="BN25" s="2"/>
      <c r="BO25" s="2"/>
      <c r="BP25" s="2">
        <v>1</v>
      </c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84" t="s">
        <v>568</v>
      </c>
    </row>
    <row r="26" spans="1:82" ht="19.7" customHeight="1">
      <c r="A26" s="85" t="s">
        <v>243</v>
      </c>
      <c r="B26" s="3">
        <f t="shared" si="5"/>
        <v>20</v>
      </c>
      <c r="C26" s="2"/>
      <c r="D26" s="2"/>
      <c r="E26" s="2"/>
      <c r="F26" s="2"/>
      <c r="G26" s="2"/>
      <c r="H26" s="2">
        <f t="shared" si="0"/>
        <v>20</v>
      </c>
      <c r="I26" s="3"/>
      <c r="J26" s="3"/>
      <c r="K26" s="3"/>
      <c r="L26" s="3"/>
      <c r="M26" s="2"/>
      <c r="N26" s="2"/>
      <c r="O26" s="2"/>
      <c r="P26" s="2"/>
      <c r="Q26" s="2"/>
      <c r="R26" s="2"/>
      <c r="S26" s="2"/>
      <c r="T26" s="2"/>
      <c r="U26" s="2"/>
      <c r="V26" s="2">
        <v>1</v>
      </c>
      <c r="W26" s="2"/>
      <c r="X26" s="2"/>
      <c r="Y26" s="2"/>
      <c r="Z26" s="2"/>
      <c r="AA26" s="2"/>
      <c r="AB26" s="2"/>
      <c r="AC26" s="2"/>
      <c r="AD26" s="2"/>
      <c r="AE26" s="2">
        <v>6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>
        <v>10</v>
      </c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>
        <v>2</v>
      </c>
      <c r="BG26" s="86"/>
      <c r="BH26" s="2"/>
      <c r="BI26" s="2"/>
      <c r="BJ26" s="2"/>
      <c r="BK26" s="2"/>
      <c r="BL26" s="2"/>
      <c r="BM26" s="2"/>
      <c r="BN26" s="2"/>
      <c r="BO26" s="2"/>
      <c r="BP26" s="2">
        <v>1</v>
      </c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84" t="s">
        <v>568</v>
      </c>
    </row>
    <row r="27" spans="1:82" ht="19.7" customHeight="1">
      <c r="A27" s="85" t="s">
        <v>365</v>
      </c>
      <c r="B27" s="3">
        <f t="shared" si="5"/>
        <v>19</v>
      </c>
      <c r="C27" s="2"/>
      <c r="D27" s="2"/>
      <c r="E27" s="2"/>
      <c r="F27" s="2"/>
      <c r="G27" s="2"/>
      <c r="H27" s="2">
        <f t="shared" si="0"/>
        <v>19</v>
      </c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>
        <v>1</v>
      </c>
      <c r="W27" s="2"/>
      <c r="X27" s="2"/>
      <c r="Y27" s="2"/>
      <c r="Z27" s="2"/>
      <c r="AA27" s="2"/>
      <c r="AB27" s="2"/>
      <c r="AC27" s="2"/>
      <c r="AD27" s="2"/>
      <c r="AE27" s="2">
        <v>5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>
        <v>9</v>
      </c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>
        <v>3</v>
      </c>
      <c r="BG27" s="86"/>
      <c r="BH27" s="2"/>
      <c r="BI27" s="2"/>
      <c r="BJ27" s="2"/>
      <c r="BK27" s="2"/>
      <c r="BL27" s="2"/>
      <c r="BM27" s="2"/>
      <c r="BN27" s="2"/>
      <c r="BO27" s="2"/>
      <c r="BP27" s="2">
        <v>1</v>
      </c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84" t="s">
        <v>568</v>
      </c>
    </row>
    <row r="28" spans="1:82" ht="19.7" customHeight="1">
      <c r="A28" s="85" t="s">
        <v>366</v>
      </c>
      <c r="B28" s="3">
        <f t="shared" si="5"/>
        <v>17</v>
      </c>
      <c r="C28" s="2"/>
      <c r="D28" s="2"/>
      <c r="E28" s="2"/>
      <c r="F28" s="2"/>
      <c r="G28" s="2"/>
      <c r="H28" s="2">
        <f t="shared" si="0"/>
        <v>17</v>
      </c>
      <c r="I28" s="3"/>
      <c r="J28" s="3"/>
      <c r="K28" s="3"/>
      <c r="L28" s="3"/>
      <c r="M28" s="2"/>
      <c r="N28" s="2"/>
      <c r="O28" s="2"/>
      <c r="P28" s="2"/>
      <c r="Q28" s="2"/>
      <c r="R28" s="2">
        <v>1</v>
      </c>
      <c r="S28" s="2"/>
      <c r="T28" s="2"/>
      <c r="U28" s="2"/>
      <c r="V28" s="2"/>
      <c r="W28" s="2">
        <v>1</v>
      </c>
      <c r="X28" s="2"/>
      <c r="Y28" s="2"/>
      <c r="Z28" s="2"/>
      <c r="AA28" s="2"/>
      <c r="AB28" s="2"/>
      <c r="AC28" s="2"/>
      <c r="AD28" s="2"/>
      <c r="AE28" s="2">
        <v>5</v>
      </c>
      <c r="AF28" s="2"/>
      <c r="AG28" s="2"/>
      <c r="AH28" s="2">
        <v>1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>
        <v>5</v>
      </c>
      <c r="AT28" s="2"/>
      <c r="AU28" s="2"/>
      <c r="AV28" s="2">
        <v>2</v>
      </c>
      <c r="AW28" s="2"/>
      <c r="AX28" s="2"/>
      <c r="AY28" s="2"/>
      <c r="AZ28" s="2"/>
      <c r="BA28" s="2"/>
      <c r="BB28" s="2"/>
      <c r="BC28" s="2"/>
      <c r="BD28" s="2"/>
      <c r="BE28" s="2"/>
      <c r="BF28" s="2">
        <v>2</v>
      </c>
      <c r="BG28" s="86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84" t="s">
        <v>568</v>
      </c>
    </row>
    <row r="29" spans="1:82" ht="19.7" customHeight="1">
      <c r="A29" s="36" t="s">
        <v>544</v>
      </c>
      <c r="B29" s="26">
        <f t="shared" si="5"/>
        <v>31</v>
      </c>
      <c r="C29" s="27">
        <f>SUM(C30:C32)</f>
        <v>0</v>
      </c>
      <c r="D29" s="27">
        <f t="shared" ref="D29:I29" si="114">SUM(D30:D32)</f>
        <v>0</v>
      </c>
      <c r="E29" s="27">
        <f t="shared" si="114"/>
        <v>0</v>
      </c>
      <c r="F29" s="27">
        <f t="shared" si="114"/>
        <v>0</v>
      </c>
      <c r="G29" s="27">
        <f t="shared" si="114"/>
        <v>0</v>
      </c>
      <c r="H29" s="27">
        <f t="shared" si="0"/>
        <v>31</v>
      </c>
      <c r="I29" s="27">
        <f t="shared" si="114"/>
        <v>0</v>
      </c>
      <c r="J29" s="27">
        <f t="shared" ref="J29" si="115">SUM(J30:J32)</f>
        <v>0</v>
      </c>
      <c r="K29" s="27">
        <f t="shared" ref="K29" si="116">SUM(K30:K32)</f>
        <v>0</v>
      </c>
      <c r="L29" s="27">
        <f t="shared" ref="L29" si="117">SUM(L30:L32)</f>
        <v>0</v>
      </c>
      <c r="M29" s="27">
        <f t="shared" ref="M29" si="118">SUM(M30:M32)</f>
        <v>0</v>
      </c>
      <c r="N29" s="27">
        <f t="shared" ref="N29" si="119">SUM(N30:N32)</f>
        <v>0</v>
      </c>
      <c r="O29" s="27">
        <f t="shared" ref="O29" si="120">SUM(O30:O32)</f>
        <v>0</v>
      </c>
      <c r="P29" s="27">
        <f t="shared" ref="P29" si="121">SUM(P30:P32)</f>
        <v>0</v>
      </c>
      <c r="Q29" s="27">
        <f t="shared" ref="Q29" si="122">SUM(Q30:Q32)</f>
        <v>0</v>
      </c>
      <c r="R29" s="27">
        <f t="shared" ref="R29" si="123">SUM(R30:R32)</f>
        <v>0</v>
      </c>
      <c r="S29" s="27">
        <f t="shared" ref="S29" si="124">SUM(S30:S32)</f>
        <v>0</v>
      </c>
      <c r="T29" s="27">
        <f t="shared" ref="T29" si="125">SUM(T30:T32)</f>
        <v>0</v>
      </c>
      <c r="U29" s="27">
        <f t="shared" ref="U29" si="126">SUM(U30:U32)</f>
        <v>1</v>
      </c>
      <c r="V29" s="27">
        <f t="shared" ref="V29" si="127">SUM(V30:V32)</f>
        <v>0</v>
      </c>
      <c r="W29" s="27">
        <f t="shared" ref="W29" si="128">SUM(W30:W32)</f>
        <v>1</v>
      </c>
      <c r="X29" s="27">
        <f t="shared" ref="X29" si="129">SUM(X30:X32)</f>
        <v>0</v>
      </c>
      <c r="Y29" s="27">
        <f t="shared" ref="Y29" si="130">SUM(Y30:Y32)</f>
        <v>1</v>
      </c>
      <c r="Z29" s="27">
        <f t="shared" ref="Z29" si="131">SUM(Z30:Z32)</f>
        <v>0</v>
      </c>
      <c r="AA29" s="27">
        <f t="shared" ref="AA29" si="132">SUM(AA30:AA32)</f>
        <v>0</v>
      </c>
      <c r="AB29" s="27">
        <f t="shared" ref="AB29" si="133">SUM(AB30:AB32)</f>
        <v>0</v>
      </c>
      <c r="AC29" s="27">
        <f t="shared" ref="AC29" si="134">SUM(AC30:AC32)</f>
        <v>0</v>
      </c>
      <c r="AD29" s="27">
        <f t="shared" ref="AD29" si="135">SUM(AD30:AD32)</f>
        <v>0</v>
      </c>
      <c r="AE29" s="27">
        <f t="shared" ref="AE29" si="136">SUM(AE30:AE32)</f>
        <v>0</v>
      </c>
      <c r="AF29" s="27">
        <f t="shared" ref="AF29" si="137">SUM(AF30:AF32)</f>
        <v>0</v>
      </c>
      <c r="AG29" s="27">
        <f t="shared" ref="AG29" si="138">SUM(AG30:AG32)</f>
        <v>0</v>
      </c>
      <c r="AH29" s="27">
        <f t="shared" ref="AH29" si="139">SUM(AH30:AH32)</f>
        <v>10</v>
      </c>
      <c r="AI29" s="27">
        <f t="shared" ref="AI29" si="140">SUM(AI30:AI32)</f>
        <v>0</v>
      </c>
      <c r="AJ29" s="27">
        <f t="shared" ref="AJ29" si="141">SUM(AJ30:AJ32)</f>
        <v>0</v>
      </c>
      <c r="AK29" s="27">
        <f t="shared" ref="AK29" si="142">SUM(AK30:AK32)</f>
        <v>0</v>
      </c>
      <c r="AL29" s="27">
        <f t="shared" ref="AL29" si="143">SUM(AL30:AL32)</f>
        <v>0</v>
      </c>
      <c r="AM29" s="27">
        <f t="shared" ref="AM29" si="144">SUM(AM30:AM32)</f>
        <v>0</v>
      </c>
      <c r="AN29" s="27">
        <f t="shared" ref="AN29" si="145">SUM(AN30:AN32)</f>
        <v>0</v>
      </c>
      <c r="AO29" s="27">
        <f t="shared" ref="AO29" si="146">SUM(AO30:AO32)</f>
        <v>1</v>
      </c>
      <c r="AP29" s="27">
        <f t="shared" ref="AP29" si="147">SUM(AP30:AP32)</f>
        <v>0</v>
      </c>
      <c r="AQ29" s="27">
        <f t="shared" ref="AQ29" si="148">SUM(AQ30:AQ32)</f>
        <v>0</v>
      </c>
      <c r="AR29" s="27">
        <f t="shared" ref="AR29" si="149">SUM(AR30:AR32)</f>
        <v>0</v>
      </c>
      <c r="AS29" s="27">
        <f t="shared" ref="AS29" si="150">SUM(AS30:AS32)</f>
        <v>0</v>
      </c>
      <c r="AT29" s="27">
        <f t="shared" ref="AT29" si="151">SUM(AT30:AT32)</f>
        <v>0</v>
      </c>
      <c r="AU29" s="27">
        <f t="shared" ref="AU29" si="152">SUM(AU30:AU32)</f>
        <v>0</v>
      </c>
      <c r="AV29" s="27">
        <f t="shared" ref="AV29" si="153">SUM(AV30:AV32)</f>
        <v>7</v>
      </c>
      <c r="AW29" s="27">
        <f t="shared" ref="AW29" si="154">SUM(AW30:AW32)</f>
        <v>0</v>
      </c>
      <c r="AX29" s="27">
        <f t="shared" ref="AX29" si="155">SUM(AX30:AX32)</f>
        <v>0</v>
      </c>
      <c r="AY29" s="27">
        <f t="shared" ref="AY29" si="156">SUM(AY30:AY32)</f>
        <v>0</v>
      </c>
      <c r="AZ29" s="27">
        <f t="shared" ref="AZ29" si="157">SUM(AZ30:AZ32)</f>
        <v>0</v>
      </c>
      <c r="BA29" s="27">
        <f t="shared" ref="BA29" si="158">SUM(BA30:BA32)</f>
        <v>0</v>
      </c>
      <c r="BB29" s="27">
        <f t="shared" ref="BB29" si="159">SUM(BB30:BB32)</f>
        <v>6</v>
      </c>
      <c r="BC29" s="27">
        <f t="shared" ref="BC29" si="160">SUM(BC30:BC32)</f>
        <v>1</v>
      </c>
      <c r="BD29" s="27">
        <f t="shared" ref="BD29" si="161">SUM(BD30:BD32)</f>
        <v>0</v>
      </c>
      <c r="BE29" s="27">
        <f t="shared" ref="BE29" si="162">SUM(BE30:BE32)</f>
        <v>0</v>
      </c>
      <c r="BF29" s="27">
        <f t="shared" ref="BF29" si="163">SUM(BF30:BF32)</f>
        <v>3</v>
      </c>
      <c r="BG29" s="27">
        <f t="shared" ref="BG29" si="164">SUM(BG30:BG32)</f>
        <v>0</v>
      </c>
      <c r="BH29" s="27">
        <f t="shared" ref="BH29" si="165">SUM(BH30:BH32)</f>
        <v>0</v>
      </c>
      <c r="BI29" s="27">
        <f t="shared" ref="BI29" si="166">SUM(BI30:BI32)</f>
        <v>0</v>
      </c>
      <c r="BJ29" s="27">
        <f t="shared" ref="BJ29" si="167">SUM(BJ30:BJ32)</f>
        <v>0</v>
      </c>
      <c r="BK29" s="27">
        <f t="shared" ref="BK29" si="168">SUM(BK30:BK32)</f>
        <v>0</v>
      </c>
      <c r="BL29" s="27">
        <f t="shared" ref="BL29" si="169">SUM(BL30:BL32)</f>
        <v>0</v>
      </c>
      <c r="BM29" s="27">
        <f t="shared" ref="BM29" si="170">SUM(BM30:BM32)</f>
        <v>0</v>
      </c>
      <c r="BN29" s="27">
        <f t="shared" ref="BN29" si="171">SUM(BN30:BN32)</f>
        <v>0</v>
      </c>
      <c r="BO29" s="27">
        <f t="shared" ref="BO29" si="172">SUM(BO30:BO32)</f>
        <v>0</v>
      </c>
      <c r="BP29" s="27">
        <f t="shared" ref="BP29" si="173">SUM(BP30:BP32)</f>
        <v>0</v>
      </c>
      <c r="BQ29" s="27">
        <f t="shared" ref="BQ29" si="174">SUM(BQ30:BQ32)</f>
        <v>0</v>
      </c>
      <c r="BR29" s="27">
        <f t="shared" ref="BR29" si="175">SUM(BR30:BR32)</f>
        <v>0</v>
      </c>
      <c r="BS29" s="27">
        <f t="shared" ref="BS29" si="176">SUM(BS30:BS32)</f>
        <v>0</v>
      </c>
      <c r="BT29" s="27">
        <f t="shared" ref="BT29" si="177">SUM(BT30:BT32)</f>
        <v>0</v>
      </c>
      <c r="BU29" s="27">
        <f t="shared" ref="BU29" si="178">SUM(BU30:BU32)</f>
        <v>0</v>
      </c>
      <c r="BV29" s="27">
        <f t="shared" ref="BV29" si="179">SUM(BV30:BV32)</f>
        <v>0</v>
      </c>
      <c r="BW29" s="27">
        <f t="shared" ref="BW29" si="180">SUM(BW30:BW32)</f>
        <v>0</v>
      </c>
      <c r="BX29" s="27">
        <f t="shared" ref="BX29" si="181">SUM(BX30:BX32)</f>
        <v>0</v>
      </c>
      <c r="BY29" s="27">
        <f t="shared" ref="BY29" si="182">SUM(BY30:BY32)</f>
        <v>0</v>
      </c>
      <c r="BZ29" s="27">
        <f t="shared" ref="BZ29" si="183">SUM(BZ30:BZ32)</f>
        <v>0</v>
      </c>
      <c r="CA29" s="27">
        <f t="shared" ref="CA29:CC29" si="184">SUM(CA30:CA32)</f>
        <v>0</v>
      </c>
      <c r="CB29" s="27"/>
      <c r="CC29" s="27">
        <f t="shared" si="184"/>
        <v>0</v>
      </c>
      <c r="CD29" s="84"/>
    </row>
    <row r="30" spans="1:82" ht="19.7" customHeight="1">
      <c r="A30" s="85" t="s">
        <v>541</v>
      </c>
      <c r="B30" s="3">
        <f t="shared" si="5"/>
        <v>14</v>
      </c>
      <c r="C30" s="2"/>
      <c r="D30" s="2"/>
      <c r="E30" s="2"/>
      <c r="F30" s="2"/>
      <c r="G30" s="2"/>
      <c r="H30" s="2">
        <f t="shared" si="0"/>
        <v>14</v>
      </c>
      <c r="I30" s="3"/>
      <c r="J30" s="3"/>
      <c r="K30" s="3"/>
      <c r="L30" s="3"/>
      <c r="M30" s="2"/>
      <c r="N30" s="2"/>
      <c r="O30" s="2"/>
      <c r="P30" s="2"/>
      <c r="Q30" s="2"/>
      <c r="R30" s="2"/>
      <c r="S30" s="2"/>
      <c r="T30" s="2"/>
      <c r="U30" s="2">
        <v>1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v>4</v>
      </c>
      <c r="AI30" s="2"/>
      <c r="AJ30" s="2"/>
      <c r="AK30" s="2"/>
      <c r="AL30" s="2"/>
      <c r="AM30" s="2"/>
      <c r="AN30" s="2"/>
      <c r="AO30" s="2">
        <v>1</v>
      </c>
      <c r="AP30" s="2"/>
      <c r="AQ30" s="2"/>
      <c r="AR30" s="2"/>
      <c r="AS30" s="2"/>
      <c r="AT30" s="2"/>
      <c r="AU30" s="2"/>
      <c r="AV30" s="2">
        <v>3</v>
      </c>
      <c r="AW30" s="2"/>
      <c r="AX30" s="2"/>
      <c r="AY30" s="2"/>
      <c r="AZ30" s="2"/>
      <c r="BA30" s="2"/>
      <c r="BB30" s="2">
        <v>3</v>
      </c>
      <c r="BC30" s="2">
        <v>1</v>
      </c>
      <c r="BD30" s="2"/>
      <c r="BE30" s="2"/>
      <c r="BF30" s="2">
        <v>1</v>
      </c>
      <c r="BG30" s="86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84" t="s">
        <v>568</v>
      </c>
    </row>
    <row r="31" spans="1:82" ht="19.7" customHeight="1">
      <c r="A31" s="85" t="s">
        <v>542</v>
      </c>
      <c r="B31" s="3">
        <f t="shared" si="5"/>
        <v>8</v>
      </c>
      <c r="C31" s="2"/>
      <c r="D31" s="2"/>
      <c r="E31" s="2"/>
      <c r="F31" s="2"/>
      <c r="G31" s="2"/>
      <c r="H31" s="2">
        <f t="shared" si="0"/>
        <v>8</v>
      </c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v>1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v>3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2</v>
      </c>
      <c r="AW31" s="2"/>
      <c r="AX31" s="2"/>
      <c r="AY31" s="2"/>
      <c r="AZ31" s="2"/>
      <c r="BA31" s="2"/>
      <c r="BB31" s="2">
        <v>1</v>
      </c>
      <c r="BC31" s="2"/>
      <c r="BD31" s="2"/>
      <c r="BE31" s="2"/>
      <c r="BF31" s="2">
        <v>1</v>
      </c>
      <c r="BG31" s="86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84" t="s">
        <v>568</v>
      </c>
    </row>
    <row r="32" spans="1:82" ht="19.7" customHeight="1">
      <c r="A32" s="85" t="s">
        <v>543</v>
      </c>
      <c r="B32" s="3">
        <f t="shared" si="5"/>
        <v>9</v>
      </c>
      <c r="C32" s="2"/>
      <c r="D32" s="2"/>
      <c r="E32" s="2"/>
      <c r="F32" s="2"/>
      <c r="G32" s="2"/>
      <c r="H32" s="2">
        <f t="shared" si="0"/>
        <v>9</v>
      </c>
      <c r="I32" s="3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>
        <v>1</v>
      </c>
      <c r="Z32" s="2"/>
      <c r="AA32" s="2"/>
      <c r="AB32" s="2"/>
      <c r="AC32" s="2"/>
      <c r="AD32" s="2"/>
      <c r="AE32" s="2"/>
      <c r="AF32" s="2"/>
      <c r="AG32" s="2"/>
      <c r="AH32" s="2">
        <v>3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>
        <v>2</v>
      </c>
      <c r="AW32" s="2"/>
      <c r="AX32" s="2"/>
      <c r="AY32" s="2"/>
      <c r="AZ32" s="2"/>
      <c r="BA32" s="2"/>
      <c r="BB32" s="2">
        <v>2</v>
      </c>
      <c r="BC32" s="2"/>
      <c r="BD32" s="2"/>
      <c r="BE32" s="2"/>
      <c r="BF32" s="2">
        <v>1</v>
      </c>
      <c r="BG32" s="86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84" t="s">
        <v>568</v>
      </c>
    </row>
    <row r="33" spans="1:82" s="41" customFormat="1" ht="19.7" customHeight="1">
      <c r="A33" s="58" t="s">
        <v>244</v>
      </c>
      <c r="B33" s="59">
        <f t="shared" si="5"/>
        <v>169</v>
      </c>
      <c r="C33" s="60">
        <f>SUM(C35,C38,C43)</f>
        <v>0</v>
      </c>
      <c r="D33" s="60">
        <f>SUM(D35,D38,D43)</f>
        <v>0</v>
      </c>
      <c r="E33" s="60">
        <f>SUM(E35,E38,E43)</f>
        <v>0</v>
      </c>
      <c r="F33" s="60">
        <f>SUM(F35,F38,F43)</f>
        <v>0</v>
      </c>
      <c r="G33" s="60">
        <f>SUM(G35,G38,G43)</f>
        <v>0</v>
      </c>
      <c r="H33" s="60">
        <f t="shared" si="0"/>
        <v>169</v>
      </c>
      <c r="I33" s="60">
        <f t="shared" ref="I33:AN33" si="185">SUM(I34,I38,I43)</f>
        <v>0</v>
      </c>
      <c r="J33" s="60">
        <f t="shared" si="185"/>
        <v>0</v>
      </c>
      <c r="K33" s="60">
        <f t="shared" si="185"/>
        <v>0</v>
      </c>
      <c r="L33" s="60">
        <f t="shared" si="185"/>
        <v>0</v>
      </c>
      <c r="M33" s="60">
        <f t="shared" si="185"/>
        <v>0</v>
      </c>
      <c r="N33" s="60">
        <f t="shared" si="185"/>
        <v>0</v>
      </c>
      <c r="O33" s="60">
        <f t="shared" si="185"/>
        <v>0</v>
      </c>
      <c r="P33" s="60">
        <f t="shared" si="185"/>
        <v>1</v>
      </c>
      <c r="Q33" s="60">
        <f t="shared" si="185"/>
        <v>0</v>
      </c>
      <c r="R33" s="60">
        <f t="shared" si="185"/>
        <v>2</v>
      </c>
      <c r="S33" s="60">
        <f>SUM(S34,S38,S43)</f>
        <v>0</v>
      </c>
      <c r="T33" s="60">
        <f t="shared" si="185"/>
        <v>0</v>
      </c>
      <c r="U33" s="60">
        <f t="shared" si="185"/>
        <v>0</v>
      </c>
      <c r="V33" s="60">
        <f t="shared" si="185"/>
        <v>3</v>
      </c>
      <c r="W33" s="60">
        <f>SUM(W34,W38,W43)</f>
        <v>3</v>
      </c>
      <c r="X33" s="60">
        <f t="shared" si="185"/>
        <v>0</v>
      </c>
      <c r="Y33" s="60">
        <f t="shared" si="185"/>
        <v>0</v>
      </c>
      <c r="Z33" s="60">
        <f t="shared" si="185"/>
        <v>0</v>
      </c>
      <c r="AA33" s="60">
        <f>SUM(AA34,AA38,AA43)</f>
        <v>0</v>
      </c>
      <c r="AB33" s="60">
        <f t="shared" si="185"/>
        <v>0</v>
      </c>
      <c r="AC33" s="60">
        <f t="shared" si="185"/>
        <v>0</v>
      </c>
      <c r="AD33" s="60">
        <f>SUM(AD34,AD38,AD43)</f>
        <v>0</v>
      </c>
      <c r="AE33" s="60">
        <f t="shared" si="185"/>
        <v>28</v>
      </c>
      <c r="AF33" s="60">
        <f>SUM(AF34,AF38,AF43)</f>
        <v>5</v>
      </c>
      <c r="AG33" s="60">
        <f t="shared" si="185"/>
        <v>0</v>
      </c>
      <c r="AH33" s="60">
        <f>SUM(AH34,AH38,AH43)</f>
        <v>2</v>
      </c>
      <c r="AI33" s="60">
        <f t="shared" si="185"/>
        <v>0</v>
      </c>
      <c r="AJ33" s="60">
        <f>SUM(AJ34,AJ38,AJ43)</f>
        <v>0</v>
      </c>
      <c r="AK33" s="60">
        <f>SUM(AK34,AK38,AK43)</f>
        <v>0</v>
      </c>
      <c r="AL33" s="60">
        <f>SUM(AL34,AL38,AL43)</f>
        <v>0</v>
      </c>
      <c r="AM33" s="60">
        <f>SUM(AM34,AM38,AM43)</f>
        <v>0</v>
      </c>
      <c r="AN33" s="60">
        <f t="shared" si="185"/>
        <v>0</v>
      </c>
      <c r="AO33" s="60">
        <f t="shared" ref="AO33:BU33" si="186">SUM(AO34,AO38,AO43)</f>
        <v>1</v>
      </c>
      <c r="AP33" s="60">
        <f t="shared" si="186"/>
        <v>0</v>
      </c>
      <c r="AQ33" s="60">
        <f t="shared" si="186"/>
        <v>0</v>
      </c>
      <c r="AR33" s="60">
        <f>SUM(AR34,AR38,AR43)</f>
        <v>0</v>
      </c>
      <c r="AS33" s="60">
        <f t="shared" si="186"/>
        <v>34</v>
      </c>
      <c r="AT33" s="60">
        <f>SUM(AT34,AT38,AT43)</f>
        <v>11</v>
      </c>
      <c r="AU33" s="60">
        <f t="shared" si="186"/>
        <v>0</v>
      </c>
      <c r="AV33" s="60">
        <f>SUM(AV34,AV38,AV43)</f>
        <v>3</v>
      </c>
      <c r="AW33" s="60">
        <f t="shared" si="186"/>
        <v>0</v>
      </c>
      <c r="AX33" s="60">
        <f t="shared" si="186"/>
        <v>0</v>
      </c>
      <c r="AY33" s="60">
        <f t="shared" si="186"/>
        <v>1</v>
      </c>
      <c r="AZ33" s="60">
        <f>SUM(AZ34,AZ38,AZ43)</f>
        <v>0</v>
      </c>
      <c r="BA33" s="60">
        <f t="shared" si="186"/>
        <v>0</v>
      </c>
      <c r="BB33" s="60">
        <f t="shared" si="186"/>
        <v>2</v>
      </c>
      <c r="BC33" s="60">
        <f t="shared" si="186"/>
        <v>0</v>
      </c>
      <c r="BD33" s="60">
        <f t="shared" ref="BD33" si="187">SUM(BD34,BD38,BD43)</f>
        <v>0</v>
      </c>
      <c r="BE33" s="60">
        <f>SUM(BE34,BE38,BE43)</f>
        <v>0</v>
      </c>
      <c r="BF33" s="60">
        <f t="shared" si="186"/>
        <v>17</v>
      </c>
      <c r="BG33" s="63">
        <f>SUM(BG34,BG38,BG43)</f>
        <v>16</v>
      </c>
      <c r="BH33" s="60">
        <f>SUM(BH34,BH38,BH43)</f>
        <v>4</v>
      </c>
      <c r="BI33" s="60">
        <f t="shared" si="186"/>
        <v>0</v>
      </c>
      <c r="BJ33" s="60">
        <f>SUM(BJ34,BJ38,BJ43)</f>
        <v>0</v>
      </c>
      <c r="BK33" s="60">
        <f>SUM(BK34,BK38,BK43)</f>
        <v>0</v>
      </c>
      <c r="BL33" s="60">
        <f>SUM(BL34,BL38,BL43)</f>
        <v>0</v>
      </c>
      <c r="BM33" s="60">
        <f t="shared" si="186"/>
        <v>0</v>
      </c>
      <c r="BN33" s="60">
        <f t="shared" si="186"/>
        <v>0</v>
      </c>
      <c r="BO33" s="60">
        <f t="shared" si="186"/>
        <v>0</v>
      </c>
      <c r="BP33" s="60">
        <f t="shared" si="186"/>
        <v>5</v>
      </c>
      <c r="BQ33" s="60">
        <f>SUM(BQ34,BQ38,BQ43)</f>
        <v>18</v>
      </c>
      <c r="BR33" s="60">
        <f>SUM(BR34,BR38,BR43)</f>
        <v>11</v>
      </c>
      <c r="BS33" s="60">
        <f t="shared" si="186"/>
        <v>0</v>
      </c>
      <c r="BT33" s="60">
        <f t="shared" si="186"/>
        <v>0</v>
      </c>
      <c r="BU33" s="60">
        <f t="shared" si="186"/>
        <v>1</v>
      </c>
      <c r="BV33" s="60">
        <f t="shared" ref="BV33:CA33" si="188">SUM(BV34,BV38,BV43)</f>
        <v>1</v>
      </c>
      <c r="BW33" s="60">
        <f t="shared" si="188"/>
        <v>0</v>
      </c>
      <c r="BX33" s="60">
        <f t="shared" ref="BX33" si="189">SUM(BX34,BX38,BX43)</f>
        <v>0</v>
      </c>
      <c r="BY33" s="60">
        <f t="shared" si="188"/>
        <v>0</v>
      </c>
      <c r="BZ33" s="60">
        <f t="shared" si="188"/>
        <v>0</v>
      </c>
      <c r="CA33" s="60">
        <f t="shared" si="188"/>
        <v>0</v>
      </c>
      <c r="CB33" s="60"/>
      <c r="CC33" s="60">
        <f t="shared" ref="CC33" si="190">SUM(CC34,CC38,CC43)</f>
        <v>0</v>
      </c>
      <c r="CD33" s="84"/>
    </row>
    <row r="34" spans="1:82" ht="19.7" customHeight="1">
      <c r="A34" s="36" t="s">
        <v>354</v>
      </c>
      <c r="B34" s="26">
        <f t="shared" si="5"/>
        <v>80</v>
      </c>
      <c r="C34" s="27"/>
      <c r="D34" s="27"/>
      <c r="E34" s="27"/>
      <c r="F34" s="27"/>
      <c r="G34" s="27"/>
      <c r="H34" s="27">
        <f t="shared" si="0"/>
        <v>80</v>
      </c>
      <c r="I34" s="27">
        <f>SUM(I35:I37)</f>
        <v>0</v>
      </c>
      <c r="J34" s="27">
        <f t="shared" ref="J34:CA34" si="191">SUM(J35:J37)</f>
        <v>0</v>
      </c>
      <c r="K34" s="27">
        <f t="shared" si="191"/>
        <v>0</v>
      </c>
      <c r="L34" s="27">
        <f t="shared" si="191"/>
        <v>0</v>
      </c>
      <c r="M34" s="27">
        <f t="shared" si="191"/>
        <v>0</v>
      </c>
      <c r="N34" s="27">
        <f t="shared" si="191"/>
        <v>0</v>
      </c>
      <c r="O34" s="27">
        <f t="shared" si="191"/>
        <v>0</v>
      </c>
      <c r="P34" s="27">
        <f t="shared" si="191"/>
        <v>0</v>
      </c>
      <c r="Q34" s="27">
        <f t="shared" si="191"/>
        <v>0</v>
      </c>
      <c r="R34" s="27">
        <f t="shared" si="191"/>
        <v>1</v>
      </c>
      <c r="S34" s="27">
        <f>SUM(S35:S37)</f>
        <v>0</v>
      </c>
      <c r="T34" s="27">
        <f t="shared" si="191"/>
        <v>0</v>
      </c>
      <c r="U34" s="27">
        <f t="shared" si="191"/>
        <v>0</v>
      </c>
      <c r="V34" s="27">
        <f t="shared" si="191"/>
        <v>0</v>
      </c>
      <c r="W34" s="27">
        <f>SUM(W35:W37)</f>
        <v>2</v>
      </c>
      <c r="X34" s="27">
        <f t="shared" si="191"/>
        <v>0</v>
      </c>
      <c r="Y34" s="27">
        <f t="shared" si="191"/>
        <v>0</v>
      </c>
      <c r="Z34" s="27">
        <f>SUM(Z35:Z37)</f>
        <v>0</v>
      </c>
      <c r="AA34" s="27">
        <f>SUM(AA35:AA37)</f>
        <v>0</v>
      </c>
      <c r="AB34" s="27">
        <f t="shared" si="191"/>
        <v>0</v>
      </c>
      <c r="AC34" s="27">
        <f t="shared" si="191"/>
        <v>0</v>
      </c>
      <c r="AD34" s="27">
        <f>SUM(AD35:AD37)</f>
        <v>0</v>
      </c>
      <c r="AE34" s="27">
        <f t="shared" si="191"/>
        <v>2</v>
      </c>
      <c r="AF34" s="27">
        <f>SUM(AF35:AF37)</f>
        <v>5</v>
      </c>
      <c r="AG34" s="27">
        <f>SUM(AG35:AG37)</f>
        <v>0</v>
      </c>
      <c r="AH34" s="27">
        <f>SUM(AH35:AH37)</f>
        <v>0</v>
      </c>
      <c r="AI34" s="27">
        <f t="shared" si="191"/>
        <v>0</v>
      </c>
      <c r="AJ34" s="27">
        <f>SUM(AJ35:AJ37)</f>
        <v>0</v>
      </c>
      <c r="AK34" s="27">
        <f>SUM(AK35:AK37)</f>
        <v>0</v>
      </c>
      <c r="AL34" s="27">
        <f>SUM(AL35:AL37)</f>
        <v>0</v>
      </c>
      <c r="AM34" s="27">
        <f>SUM(AM35:AM37)</f>
        <v>0</v>
      </c>
      <c r="AN34" s="27">
        <f t="shared" si="191"/>
        <v>0</v>
      </c>
      <c r="AO34" s="27">
        <f t="shared" si="191"/>
        <v>0</v>
      </c>
      <c r="AP34" s="27">
        <f>SUM(AP35:AP37)</f>
        <v>0</v>
      </c>
      <c r="AQ34" s="27">
        <f t="shared" si="191"/>
        <v>0</v>
      </c>
      <c r="AR34" s="27">
        <f>SUM(AR35:AR37)</f>
        <v>0</v>
      </c>
      <c r="AS34" s="27">
        <f t="shared" si="191"/>
        <v>1</v>
      </c>
      <c r="AT34" s="27">
        <f>SUM(AT35:AT37)</f>
        <v>11</v>
      </c>
      <c r="AU34" s="27">
        <f>SUM(AU35:AU37)</f>
        <v>0</v>
      </c>
      <c r="AV34" s="27">
        <f>SUM(AV35:AV37)</f>
        <v>0</v>
      </c>
      <c r="AW34" s="27">
        <f t="shared" si="191"/>
        <v>0</v>
      </c>
      <c r="AX34" s="27">
        <f t="shared" si="191"/>
        <v>0</v>
      </c>
      <c r="AY34" s="27">
        <f t="shared" si="191"/>
        <v>1</v>
      </c>
      <c r="AZ34" s="27">
        <f>SUM(AZ35:AZ37)</f>
        <v>0</v>
      </c>
      <c r="BA34" s="27">
        <f t="shared" si="191"/>
        <v>0</v>
      </c>
      <c r="BB34" s="27">
        <f t="shared" si="191"/>
        <v>0</v>
      </c>
      <c r="BC34" s="27">
        <f t="shared" si="191"/>
        <v>0</v>
      </c>
      <c r="BD34" s="27">
        <f t="shared" ref="BD34" si="192">SUM(BD35:BD37)</f>
        <v>0</v>
      </c>
      <c r="BE34" s="27">
        <f>SUM(BE35:BE37)</f>
        <v>0</v>
      </c>
      <c r="BF34" s="27">
        <f t="shared" si="191"/>
        <v>4</v>
      </c>
      <c r="BG34" s="57">
        <f t="shared" ref="BG34:BL34" si="193">SUM(BG35:BG37)</f>
        <v>16</v>
      </c>
      <c r="BH34" s="27">
        <f t="shared" si="193"/>
        <v>4</v>
      </c>
      <c r="BI34" s="27">
        <f t="shared" si="193"/>
        <v>0</v>
      </c>
      <c r="BJ34" s="27">
        <f t="shared" si="193"/>
        <v>0</v>
      </c>
      <c r="BK34" s="27">
        <f t="shared" si="193"/>
        <v>0</v>
      </c>
      <c r="BL34" s="27">
        <f t="shared" si="193"/>
        <v>0</v>
      </c>
      <c r="BM34" s="27">
        <f t="shared" si="191"/>
        <v>0</v>
      </c>
      <c r="BN34" s="27">
        <f t="shared" si="191"/>
        <v>0</v>
      </c>
      <c r="BO34" s="27">
        <f t="shared" si="191"/>
        <v>0</v>
      </c>
      <c r="BP34" s="27">
        <f t="shared" si="191"/>
        <v>2</v>
      </c>
      <c r="BQ34" s="27">
        <f>SUM(BQ35:BQ37)</f>
        <v>18</v>
      </c>
      <c r="BR34" s="27">
        <f>SUM(BR35:BR37)</f>
        <v>11</v>
      </c>
      <c r="BS34" s="27">
        <f t="shared" si="191"/>
        <v>0</v>
      </c>
      <c r="BT34" s="27">
        <f t="shared" si="191"/>
        <v>0</v>
      </c>
      <c r="BU34" s="27">
        <f t="shared" si="191"/>
        <v>1</v>
      </c>
      <c r="BV34" s="27">
        <f t="shared" si="191"/>
        <v>1</v>
      </c>
      <c r="BW34" s="27">
        <f t="shared" si="191"/>
        <v>0</v>
      </c>
      <c r="BX34" s="27">
        <f t="shared" ref="BX34" si="194">SUM(BX35:BX37)</f>
        <v>0</v>
      </c>
      <c r="BY34" s="27">
        <f t="shared" si="191"/>
        <v>0</v>
      </c>
      <c r="BZ34" s="27">
        <f t="shared" si="191"/>
        <v>0</v>
      </c>
      <c r="CA34" s="27">
        <f t="shared" si="191"/>
        <v>0</v>
      </c>
      <c r="CB34" s="27"/>
      <c r="CC34" s="27">
        <f t="shared" ref="CC34" si="195">SUM(CC35:CC37)</f>
        <v>0</v>
      </c>
      <c r="CD34" s="84"/>
    </row>
    <row r="35" spans="1:82" ht="19.7" customHeight="1">
      <c r="A35" s="85" t="s">
        <v>245</v>
      </c>
      <c r="B35" s="3">
        <f t="shared" si="5"/>
        <v>59</v>
      </c>
      <c r="C35" s="2"/>
      <c r="D35" s="2"/>
      <c r="E35" s="2"/>
      <c r="F35" s="2"/>
      <c r="G35" s="2"/>
      <c r="H35" s="2">
        <f t="shared" si="0"/>
        <v>59</v>
      </c>
      <c r="I35" s="3"/>
      <c r="J35" s="3"/>
      <c r="K35" s="3"/>
      <c r="L35" s="3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>
        <v>5</v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>
        <f>10-1</f>
        <v>9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>
        <v>3</v>
      </c>
      <c r="BG35" s="86">
        <v>13</v>
      </c>
      <c r="BH35" s="2">
        <v>3</v>
      </c>
      <c r="BI35" s="2"/>
      <c r="BJ35" s="2"/>
      <c r="BK35" s="2"/>
      <c r="BL35" s="2"/>
      <c r="BM35" s="2"/>
      <c r="BN35" s="2"/>
      <c r="BO35" s="2"/>
      <c r="BP35" s="2">
        <v>1</v>
      </c>
      <c r="BQ35" s="2">
        <f>17-1</f>
        <v>16</v>
      </c>
      <c r="BR35" s="2">
        <v>8</v>
      </c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84" t="s">
        <v>568</v>
      </c>
    </row>
    <row r="36" spans="1:82" ht="19.7" customHeight="1">
      <c r="A36" s="85" t="s">
        <v>238</v>
      </c>
      <c r="B36" s="3">
        <f t="shared" si="5"/>
        <v>6</v>
      </c>
      <c r="C36" s="2"/>
      <c r="D36" s="2"/>
      <c r="E36" s="2"/>
      <c r="F36" s="2"/>
      <c r="G36" s="2"/>
      <c r="H36" s="2">
        <f t="shared" si="0"/>
        <v>6</v>
      </c>
      <c r="I36" s="3"/>
      <c r="J36" s="3"/>
      <c r="K36" s="3"/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1</v>
      </c>
      <c r="X36" s="2"/>
      <c r="Y36" s="2"/>
      <c r="Z36" s="2"/>
      <c r="AA36" s="2"/>
      <c r="AB36" s="2"/>
      <c r="AC36" s="2"/>
      <c r="AD36" s="2"/>
      <c r="AE36" s="2">
        <v>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>
        <v>1</v>
      </c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86">
        <v>1</v>
      </c>
      <c r="BH36" s="2"/>
      <c r="BI36" s="2"/>
      <c r="BJ36" s="2"/>
      <c r="BK36" s="2"/>
      <c r="BL36" s="2"/>
      <c r="BM36" s="2"/>
      <c r="BN36" s="2"/>
      <c r="BO36" s="2"/>
      <c r="BP36" s="2"/>
      <c r="BQ36" s="2">
        <v>1</v>
      </c>
      <c r="BR36" s="2">
        <v>1</v>
      </c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84" t="s">
        <v>568</v>
      </c>
    </row>
    <row r="37" spans="1:82" ht="19.7" customHeight="1">
      <c r="A37" s="85" t="s">
        <v>239</v>
      </c>
      <c r="B37" s="3">
        <f t="shared" si="5"/>
        <v>15</v>
      </c>
      <c r="C37" s="2"/>
      <c r="D37" s="2"/>
      <c r="E37" s="2"/>
      <c r="F37" s="2"/>
      <c r="G37" s="2"/>
      <c r="H37" s="2">
        <f t="shared" si="0"/>
        <v>15</v>
      </c>
      <c r="I37" s="3"/>
      <c r="J37" s="3"/>
      <c r="K37" s="3"/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2">
        <v>1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>
        <v>1</v>
      </c>
      <c r="AT37" s="2">
        <v>1</v>
      </c>
      <c r="AU37" s="2"/>
      <c r="AV37" s="2"/>
      <c r="AW37" s="2"/>
      <c r="AX37" s="2"/>
      <c r="AY37" s="2">
        <v>1</v>
      </c>
      <c r="AZ37" s="2"/>
      <c r="BA37" s="2"/>
      <c r="BB37" s="2"/>
      <c r="BC37" s="2"/>
      <c r="BD37" s="2"/>
      <c r="BE37" s="2"/>
      <c r="BF37" s="2">
        <v>1</v>
      </c>
      <c r="BG37" s="86">
        <v>2</v>
      </c>
      <c r="BH37" s="2">
        <v>1</v>
      </c>
      <c r="BI37" s="2"/>
      <c r="BJ37" s="2"/>
      <c r="BK37" s="2"/>
      <c r="BL37" s="2"/>
      <c r="BM37" s="2"/>
      <c r="BN37" s="2"/>
      <c r="BO37" s="2"/>
      <c r="BP37" s="2">
        <v>1</v>
      </c>
      <c r="BQ37" s="2">
        <v>1</v>
      </c>
      <c r="BR37" s="2">
        <v>2</v>
      </c>
      <c r="BS37" s="2"/>
      <c r="BT37" s="2"/>
      <c r="BU37" s="2">
        <v>1</v>
      </c>
      <c r="BV37" s="2">
        <v>1</v>
      </c>
      <c r="BW37" s="2"/>
      <c r="BX37" s="2"/>
      <c r="BY37" s="2"/>
      <c r="BZ37" s="2"/>
      <c r="CA37" s="2"/>
      <c r="CB37" s="2"/>
      <c r="CC37" s="2"/>
      <c r="CD37" s="84" t="s">
        <v>568</v>
      </c>
    </row>
    <row r="38" spans="1:82" ht="19.7" customHeight="1">
      <c r="A38" s="36" t="s">
        <v>246</v>
      </c>
      <c r="B38" s="26">
        <f t="shared" si="5"/>
        <v>80</v>
      </c>
      <c r="C38" s="27">
        <f>SUM(C40:C42)</f>
        <v>0</v>
      </c>
      <c r="D38" s="27">
        <f>SUM(D40:D42)</f>
        <v>0</v>
      </c>
      <c r="E38" s="27">
        <f>SUM(E40:E42)</f>
        <v>0</v>
      </c>
      <c r="F38" s="27">
        <f>SUM(F40:F42)</f>
        <v>0</v>
      </c>
      <c r="G38" s="27">
        <f>SUM(G40:G42)</f>
        <v>0</v>
      </c>
      <c r="H38" s="27">
        <f t="shared" si="0"/>
        <v>80</v>
      </c>
      <c r="I38" s="27">
        <f>SUM(I39:I42)</f>
        <v>0</v>
      </c>
      <c r="J38" s="27">
        <f t="shared" ref="J38:BV38" si="196">SUM(J39:J42)</f>
        <v>0</v>
      </c>
      <c r="K38" s="27">
        <f t="shared" si="196"/>
        <v>0</v>
      </c>
      <c r="L38" s="27">
        <f t="shared" si="196"/>
        <v>0</v>
      </c>
      <c r="M38" s="27">
        <f t="shared" si="196"/>
        <v>0</v>
      </c>
      <c r="N38" s="27">
        <f t="shared" si="196"/>
        <v>0</v>
      </c>
      <c r="O38" s="27">
        <f t="shared" si="196"/>
        <v>0</v>
      </c>
      <c r="P38" s="27">
        <f t="shared" si="196"/>
        <v>1</v>
      </c>
      <c r="Q38" s="27">
        <f t="shared" si="196"/>
        <v>0</v>
      </c>
      <c r="R38" s="27">
        <f t="shared" si="196"/>
        <v>1</v>
      </c>
      <c r="S38" s="27">
        <f>SUM(S39:S42)</f>
        <v>0</v>
      </c>
      <c r="T38" s="27">
        <f t="shared" si="196"/>
        <v>0</v>
      </c>
      <c r="U38" s="27">
        <f t="shared" si="196"/>
        <v>0</v>
      </c>
      <c r="V38" s="27">
        <f t="shared" si="196"/>
        <v>3</v>
      </c>
      <c r="W38" s="27">
        <f>SUM(W39:W42)</f>
        <v>0</v>
      </c>
      <c r="X38" s="27">
        <f t="shared" si="196"/>
        <v>0</v>
      </c>
      <c r="Y38" s="27">
        <f t="shared" si="196"/>
        <v>0</v>
      </c>
      <c r="Z38" s="27">
        <f t="shared" si="196"/>
        <v>0</v>
      </c>
      <c r="AA38" s="27">
        <f>SUM(AA39:AA42)</f>
        <v>0</v>
      </c>
      <c r="AB38" s="27">
        <f t="shared" si="196"/>
        <v>0</v>
      </c>
      <c r="AC38" s="27">
        <f t="shared" si="196"/>
        <v>0</v>
      </c>
      <c r="AD38" s="27">
        <f>SUM(AD39:AD42)</f>
        <v>0</v>
      </c>
      <c r="AE38" s="27">
        <f t="shared" si="196"/>
        <v>26</v>
      </c>
      <c r="AF38" s="27">
        <f>SUM(AF39:AF42)</f>
        <v>0</v>
      </c>
      <c r="AG38" s="27">
        <f t="shared" si="196"/>
        <v>0</v>
      </c>
      <c r="AH38" s="27">
        <f>SUM(AH39:AH42)</f>
        <v>0</v>
      </c>
      <c r="AI38" s="27">
        <f t="shared" si="196"/>
        <v>0</v>
      </c>
      <c r="AJ38" s="27">
        <f>SUM(AJ39:AJ42)</f>
        <v>0</v>
      </c>
      <c r="AK38" s="27">
        <f>SUM(AK39:AK42)</f>
        <v>0</v>
      </c>
      <c r="AL38" s="27">
        <f>SUM(AL39:AL42)</f>
        <v>0</v>
      </c>
      <c r="AM38" s="27">
        <f>SUM(AM39:AM42)</f>
        <v>0</v>
      </c>
      <c r="AN38" s="27">
        <f t="shared" si="196"/>
        <v>0</v>
      </c>
      <c r="AO38" s="27">
        <f t="shared" si="196"/>
        <v>0</v>
      </c>
      <c r="AP38" s="27">
        <f t="shared" si="196"/>
        <v>0</v>
      </c>
      <c r="AQ38" s="27">
        <f t="shared" si="196"/>
        <v>0</v>
      </c>
      <c r="AR38" s="27">
        <f>SUM(AR39:AR42)</f>
        <v>0</v>
      </c>
      <c r="AS38" s="27">
        <f t="shared" si="196"/>
        <v>33</v>
      </c>
      <c r="AT38" s="27">
        <f>SUM(AT39:AT42)</f>
        <v>0</v>
      </c>
      <c r="AU38" s="27">
        <f t="shared" si="196"/>
        <v>0</v>
      </c>
      <c r="AV38" s="27">
        <f>SUM(AV39:AV42)</f>
        <v>1</v>
      </c>
      <c r="AW38" s="27">
        <f t="shared" si="196"/>
        <v>0</v>
      </c>
      <c r="AX38" s="27">
        <f t="shared" si="196"/>
        <v>0</v>
      </c>
      <c r="AY38" s="27">
        <f t="shared" si="196"/>
        <v>0</v>
      </c>
      <c r="AZ38" s="27">
        <f>SUM(AZ39:AZ42)</f>
        <v>0</v>
      </c>
      <c r="BA38" s="27">
        <f t="shared" si="196"/>
        <v>0</v>
      </c>
      <c r="BB38" s="27">
        <f t="shared" si="196"/>
        <v>0</v>
      </c>
      <c r="BC38" s="27">
        <f t="shared" si="196"/>
        <v>0</v>
      </c>
      <c r="BD38" s="27">
        <f t="shared" ref="BD38" si="197">SUM(BD39:BD42)</f>
        <v>0</v>
      </c>
      <c r="BE38" s="27">
        <f>SUM(BE39:BE42)</f>
        <v>0</v>
      </c>
      <c r="BF38" s="27">
        <f t="shared" si="196"/>
        <v>12</v>
      </c>
      <c r="BG38" s="27">
        <f>SUM(BG39:BG42)</f>
        <v>0</v>
      </c>
      <c r="BH38" s="27">
        <f>SUM(BH39:BH42)</f>
        <v>0</v>
      </c>
      <c r="BI38" s="27">
        <f t="shared" si="196"/>
        <v>0</v>
      </c>
      <c r="BJ38" s="27">
        <f>SUM(BJ39:BJ42)</f>
        <v>0</v>
      </c>
      <c r="BK38" s="27">
        <f>SUM(BK39:BK42)</f>
        <v>0</v>
      </c>
      <c r="BL38" s="27">
        <f>SUM(BL39:BL42)</f>
        <v>0</v>
      </c>
      <c r="BM38" s="27">
        <f t="shared" si="196"/>
        <v>0</v>
      </c>
      <c r="BN38" s="27">
        <f t="shared" si="196"/>
        <v>0</v>
      </c>
      <c r="BO38" s="27">
        <f t="shared" si="196"/>
        <v>0</v>
      </c>
      <c r="BP38" s="27">
        <f t="shared" si="196"/>
        <v>3</v>
      </c>
      <c r="BQ38" s="27">
        <f>SUM(BQ39:BQ42)</f>
        <v>0</v>
      </c>
      <c r="BR38" s="27">
        <f>SUM(BR39:BR42)</f>
        <v>0</v>
      </c>
      <c r="BS38" s="27">
        <f t="shared" si="196"/>
        <v>0</v>
      </c>
      <c r="BT38" s="27">
        <f t="shared" si="196"/>
        <v>0</v>
      </c>
      <c r="BU38" s="27">
        <f t="shared" si="196"/>
        <v>0</v>
      </c>
      <c r="BV38" s="27">
        <f t="shared" si="196"/>
        <v>0</v>
      </c>
      <c r="BW38" s="27">
        <f t="shared" ref="BW38:CA38" si="198">SUM(BW39:BW42)</f>
        <v>0</v>
      </c>
      <c r="BX38" s="27">
        <f t="shared" ref="BX38" si="199">SUM(BX39:BX42)</f>
        <v>0</v>
      </c>
      <c r="BY38" s="27">
        <f t="shared" si="198"/>
        <v>0</v>
      </c>
      <c r="BZ38" s="27">
        <f t="shared" si="198"/>
        <v>0</v>
      </c>
      <c r="CA38" s="27">
        <f t="shared" si="198"/>
        <v>0</v>
      </c>
      <c r="CB38" s="27"/>
      <c r="CC38" s="27">
        <f t="shared" ref="CC38" si="200">SUM(CC39:CC42)</f>
        <v>0</v>
      </c>
      <c r="CD38" s="84"/>
    </row>
    <row r="39" spans="1:82" ht="19.7" customHeight="1">
      <c r="A39" s="85" t="s">
        <v>536</v>
      </c>
      <c r="B39" s="3">
        <f t="shared" si="5"/>
        <v>9</v>
      </c>
      <c r="C39" s="2"/>
      <c r="D39" s="2"/>
      <c r="E39" s="2"/>
      <c r="F39" s="2"/>
      <c r="G39" s="2"/>
      <c r="H39" s="2">
        <f t="shared" si="0"/>
        <v>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1</v>
      </c>
      <c r="W39" s="2"/>
      <c r="X39" s="2"/>
      <c r="Y39" s="2"/>
      <c r="Z39" s="2"/>
      <c r="AA39" s="2"/>
      <c r="AB39" s="2"/>
      <c r="AC39" s="2"/>
      <c r="AD39" s="2"/>
      <c r="AE39" s="2">
        <v>2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>
        <v>3</v>
      </c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>
        <v>2</v>
      </c>
      <c r="BG39" s="86"/>
      <c r="BH39" s="2"/>
      <c r="BI39" s="2"/>
      <c r="BJ39" s="2"/>
      <c r="BK39" s="2"/>
      <c r="BL39" s="2"/>
      <c r="BM39" s="2"/>
      <c r="BN39" s="2"/>
      <c r="BO39" s="2"/>
      <c r="BP39" s="2">
        <v>1</v>
      </c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84" t="s">
        <v>568</v>
      </c>
    </row>
    <row r="40" spans="1:82" ht="19.7" customHeight="1">
      <c r="A40" s="85" t="s">
        <v>367</v>
      </c>
      <c r="B40" s="3">
        <f t="shared" si="5"/>
        <v>34</v>
      </c>
      <c r="C40" s="2"/>
      <c r="D40" s="2"/>
      <c r="E40" s="2"/>
      <c r="F40" s="2"/>
      <c r="G40" s="2"/>
      <c r="H40" s="2">
        <f t="shared" si="0"/>
        <v>34</v>
      </c>
      <c r="I40" s="3"/>
      <c r="J40" s="3"/>
      <c r="K40" s="3"/>
      <c r="L40" s="3"/>
      <c r="M40" s="2"/>
      <c r="N40" s="2"/>
      <c r="O40" s="2"/>
      <c r="P40" s="2">
        <v>1</v>
      </c>
      <c r="Q40" s="2"/>
      <c r="R40" s="2">
        <v>1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v>12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>
        <v>13</v>
      </c>
      <c r="AT40" s="2"/>
      <c r="AU40" s="2"/>
      <c r="AV40" s="2">
        <v>1</v>
      </c>
      <c r="AW40" s="2"/>
      <c r="AX40" s="2"/>
      <c r="AY40" s="2"/>
      <c r="AZ40" s="2"/>
      <c r="BA40" s="2"/>
      <c r="BB40" s="2"/>
      <c r="BC40" s="2"/>
      <c r="BD40" s="2"/>
      <c r="BE40" s="2"/>
      <c r="BF40" s="2">
        <v>5</v>
      </c>
      <c r="BG40" s="86"/>
      <c r="BH40" s="2"/>
      <c r="BI40" s="2"/>
      <c r="BJ40" s="2"/>
      <c r="BK40" s="2"/>
      <c r="BL40" s="2"/>
      <c r="BM40" s="2"/>
      <c r="BN40" s="2"/>
      <c r="BO40" s="2"/>
      <c r="BP40" s="2">
        <v>1</v>
      </c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84" t="s">
        <v>568</v>
      </c>
    </row>
    <row r="41" spans="1:82" ht="19.7" customHeight="1">
      <c r="A41" s="85" t="s">
        <v>368</v>
      </c>
      <c r="B41" s="3">
        <f t="shared" si="5"/>
        <v>19</v>
      </c>
      <c r="C41" s="2"/>
      <c r="D41" s="2"/>
      <c r="E41" s="2"/>
      <c r="F41" s="2"/>
      <c r="G41" s="2"/>
      <c r="H41" s="2">
        <f t="shared" si="0"/>
        <v>19</v>
      </c>
      <c r="I41" s="3"/>
      <c r="J41" s="3"/>
      <c r="K41" s="3"/>
      <c r="L41" s="3"/>
      <c r="M41" s="2"/>
      <c r="N41" s="2"/>
      <c r="O41" s="2"/>
      <c r="P41" s="2"/>
      <c r="Q41" s="2"/>
      <c r="R41" s="2"/>
      <c r="S41" s="2"/>
      <c r="T41" s="2"/>
      <c r="U41" s="2"/>
      <c r="V41" s="2">
        <v>1</v>
      </c>
      <c r="W41" s="2"/>
      <c r="X41" s="2"/>
      <c r="Y41" s="2"/>
      <c r="Z41" s="2"/>
      <c r="AA41" s="2"/>
      <c r="AB41" s="2"/>
      <c r="AC41" s="2"/>
      <c r="AD41" s="2"/>
      <c r="AE41" s="2">
        <v>6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>
        <v>9</v>
      </c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>
        <v>3</v>
      </c>
      <c r="BG41" s="86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84" t="s">
        <v>568</v>
      </c>
    </row>
    <row r="42" spans="1:82" ht="19.7" customHeight="1">
      <c r="A42" s="85" t="s">
        <v>365</v>
      </c>
      <c r="B42" s="3">
        <f t="shared" si="5"/>
        <v>18</v>
      </c>
      <c r="C42" s="2"/>
      <c r="D42" s="2"/>
      <c r="E42" s="2"/>
      <c r="F42" s="2"/>
      <c r="G42" s="2"/>
      <c r="H42" s="2">
        <f t="shared" si="0"/>
        <v>18</v>
      </c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2"/>
      <c r="AA42" s="2"/>
      <c r="AB42" s="2"/>
      <c r="AC42" s="2"/>
      <c r="AD42" s="2"/>
      <c r="AE42" s="2">
        <v>6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>
        <v>8</v>
      </c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>
        <v>2</v>
      </c>
      <c r="BG42" s="86"/>
      <c r="BH42" s="2"/>
      <c r="BI42" s="2"/>
      <c r="BJ42" s="2"/>
      <c r="BK42" s="2"/>
      <c r="BL42" s="2"/>
      <c r="BM42" s="2"/>
      <c r="BN42" s="2"/>
      <c r="BO42" s="2"/>
      <c r="BP42" s="2">
        <v>1</v>
      </c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84" t="s">
        <v>568</v>
      </c>
    </row>
    <row r="43" spans="1:82" ht="19.7" customHeight="1">
      <c r="A43" s="85" t="s">
        <v>50</v>
      </c>
      <c r="B43" s="3">
        <f t="shared" si="5"/>
        <v>9</v>
      </c>
      <c r="C43" s="2"/>
      <c r="D43" s="2"/>
      <c r="E43" s="2"/>
      <c r="F43" s="2"/>
      <c r="G43" s="2"/>
      <c r="H43" s="2">
        <f t="shared" si="0"/>
        <v>9</v>
      </c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>
        <v>1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>
        <v>2</v>
      </c>
      <c r="AI43" s="2"/>
      <c r="AJ43" s="2"/>
      <c r="AK43" s="2"/>
      <c r="AL43" s="2"/>
      <c r="AM43" s="2"/>
      <c r="AN43" s="2"/>
      <c r="AO43" s="2">
        <v>1</v>
      </c>
      <c r="AP43" s="2"/>
      <c r="AQ43" s="2"/>
      <c r="AR43" s="2"/>
      <c r="AS43" s="2"/>
      <c r="AT43" s="2"/>
      <c r="AU43" s="2"/>
      <c r="AV43" s="2">
        <v>2</v>
      </c>
      <c r="AW43" s="2"/>
      <c r="AX43" s="2"/>
      <c r="AY43" s="2"/>
      <c r="AZ43" s="2"/>
      <c r="BA43" s="2"/>
      <c r="BB43" s="2">
        <v>2</v>
      </c>
      <c r="BC43" s="2"/>
      <c r="BD43" s="2"/>
      <c r="BE43" s="2"/>
      <c r="BF43" s="2">
        <v>1</v>
      </c>
      <c r="BG43" s="86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84" t="s">
        <v>568</v>
      </c>
    </row>
    <row r="44" spans="1:82" s="41" customFormat="1" ht="19.7" customHeight="1">
      <c r="A44" s="58" t="s">
        <v>369</v>
      </c>
      <c r="B44" s="59">
        <f t="shared" si="5"/>
        <v>200</v>
      </c>
      <c r="C44" s="60">
        <f>SUM(C46,C50,C54)</f>
        <v>0</v>
      </c>
      <c r="D44" s="60">
        <f>SUM(D46,D50,D54)</f>
        <v>0</v>
      </c>
      <c r="E44" s="60">
        <f>SUM(E46,E50,E54)</f>
        <v>0</v>
      </c>
      <c r="F44" s="60">
        <f>SUM(F46,F50,F54)</f>
        <v>0</v>
      </c>
      <c r="G44" s="60">
        <f>SUM(G46,G50,G54)</f>
        <v>0</v>
      </c>
      <c r="H44" s="60">
        <f t="shared" si="0"/>
        <v>200</v>
      </c>
      <c r="I44" s="60">
        <f>SUM(I45,I50,I54)</f>
        <v>0</v>
      </c>
      <c r="J44" s="60">
        <f t="shared" ref="J44:CA44" si="201">SUM(J45,J50,J54)</f>
        <v>0</v>
      </c>
      <c r="K44" s="60">
        <f t="shared" si="201"/>
        <v>0</v>
      </c>
      <c r="L44" s="60">
        <f t="shared" si="201"/>
        <v>0</v>
      </c>
      <c r="M44" s="60">
        <f t="shared" si="201"/>
        <v>0</v>
      </c>
      <c r="N44" s="60">
        <f t="shared" si="201"/>
        <v>0</v>
      </c>
      <c r="O44" s="60">
        <f t="shared" si="201"/>
        <v>0</v>
      </c>
      <c r="P44" s="60">
        <f t="shared" si="201"/>
        <v>1</v>
      </c>
      <c r="Q44" s="60">
        <f t="shared" si="201"/>
        <v>0</v>
      </c>
      <c r="R44" s="60">
        <f t="shared" si="201"/>
        <v>1</v>
      </c>
      <c r="S44" s="60">
        <f>SUM(S45,S50,S54)</f>
        <v>0</v>
      </c>
      <c r="T44" s="60">
        <f t="shared" si="201"/>
        <v>0</v>
      </c>
      <c r="U44" s="60">
        <f t="shared" si="201"/>
        <v>0</v>
      </c>
      <c r="V44" s="60">
        <f t="shared" si="201"/>
        <v>3</v>
      </c>
      <c r="W44" s="60">
        <f>SUM(W45,W50,W54)</f>
        <v>5</v>
      </c>
      <c r="X44" s="60">
        <f t="shared" si="201"/>
        <v>0</v>
      </c>
      <c r="Y44" s="60">
        <f t="shared" si="201"/>
        <v>0</v>
      </c>
      <c r="Z44" s="60">
        <f>SUM(Z45,Z50,Z54)</f>
        <v>0</v>
      </c>
      <c r="AA44" s="60">
        <f>SUM(AA45,AA50,AA54)</f>
        <v>0</v>
      </c>
      <c r="AB44" s="60">
        <f t="shared" si="201"/>
        <v>0</v>
      </c>
      <c r="AC44" s="60">
        <f t="shared" si="201"/>
        <v>0</v>
      </c>
      <c r="AD44" s="60">
        <f>SUM(AD45,AD50,AD54)</f>
        <v>0</v>
      </c>
      <c r="AE44" s="60">
        <f t="shared" si="201"/>
        <v>24</v>
      </c>
      <c r="AF44" s="60">
        <f>SUM(AF45,AF50,AF54)</f>
        <v>6</v>
      </c>
      <c r="AG44" s="60">
        <f>SUM(AG45,AG50,AG54)</f>
        <v>0</v>
      </c>
      <c r="AH44" s="60">
        <f>SUM(AH45,AH50,AH54)</f>
        <v>3</v>
      </c>
      <c r="AI44" s="60">
        <f t="shared" si="201"/>
        <v>1</v>
      </c>
      <c r="AJ44" s="60">
        <f>SUM(AJ45,AJ50,AJ54)</f>
        <v>0</v>
      </c>
      <c r="AK44" s="60">
        <f>SUM(AK45,AK50,AK54)</f>
        <v>0</v>
      </c>
      <c r="AL44" s="60">
        <f>SUM(AL45,AL50,AL54)</f>
        <v>0</v>
      </c>
      <c r="AM44" s="60">
        <f>SUM(AM45,AM50,AM54)</f>
        <v>0</v>
      </c>
      <c r="AN44" s="60">
        <f t="shared" si="201"/>
        <v>0</v>
      </c>
      <c r="AO44" s="60">
        <f t="shared" si="201"/>
        <v>1</v>
      </c>
      <c r="AP44" s="60">
        <f>SUM(AP45,AP50,AP54)</f>
        <v>0</v>
      </c>
      <c r="AQ44" s="60">
        <f t="shared" si="201"/>
        <v>0</v>
      </c>
      <c r="AR44" s="60">
        <f>SUM(AR45,AR50,AR54)</f>
        <v>0</v>
      </c>
      <c r="AS44" s="60">
        <f t="shared" si="201"/>
        <v>34</v>
      </c>
      <c r="AT44" s="60">
        <f>SUM(AT45,AT50,AT54)</f>
        <v>20</v>
      </c>
      <c r="AU44" s="60">
        <f>SUM(AU45,AU50,AU54)</f>
        <v>0</v>
      </c>
      <c r="AV44" s="60">
        <f>SUM(AV45,AV50,AV54)</f>
        <v>3</v>
      </c>
      <c r="AW44" s="60">
        <f t="shared" si="201"/>
        <v>0</v>
      </c>
      <c r="AX44" s="60">
        <f t="shared" si="201"/>
        <v>0</v>
      </c>
      <c r="AY44" s="60">
        <f t="shared" si="201"/>
        <v>1</v>
      </c>
      <c r="AZ44" s="60">
        <f>SUM(AZ45,AZ50,AZ54)</f>
        <v>0</v>
      </c>
      <c r="BA44" s="60">
        <f t="shared" si="201"/>
        <v>0</v>
      </c>
      <c r="BB44" s="60">
        <f t="shared" si="201"/>
        <v>2</v>
      </c>
      <c r="BC44" s="60">
        <f t="shared" si="201"/>
        <v>0</v>
      </c>
      <c r="BD44" s="60">
        <f t="shared" ref="BD44" si="202">SUM(BD45,BD50,BD54)</f>
        <v>0</v>
      </c>
      <c r="BE44" s="60">
        <f>SUM(BE45,BE50,BE54)</f>
        <v>0</v>
      </c>
      <c r="BF44" s="60">
        <f t="shared" si="201"/>
        <v>14</v>
      </c>
      <c r="BG44" s="64">
        <f t="shared" ref="BG44:BL44" si="203">SUM(BG45,BG50,BG54)</f>
        <v>22</v>
      </c>
      <c r="BH44" s="60">
        <f t="shared" si="203"/>
        <v>7</v>
      </c>
      <c r="BI44" s="60">
        <f t="shared" si="203"/>
        <v>0</v>
      </c>
      <c r="BJ44" s="60">
        <f t="shared" si="203"/>
        <v>0</v>
      </c>
      <c r="BK44" s="60">
        <f t="shared" si="203"/>
        <v>0</v>
      </c>
      <c r="BL44" s="60">
        <f t="shared" si="203"/>
        <v>0</v>
      </c>
      <c r="BM44" s="60">
        <f t="shared" si="201"/>
        <v>1</v>
      </c>
      <c r="BN44" s="60">
        <f t="shared" si="201"/>
        <v>0</v>
      </c>
      <c r="BO44" s="60">
        <f t="shared" si="201"/>
        <v>0</v>
      </c>
      <c r="BP44" s="60">
        <f t="shared" si="201"/>
        <v>5</v>
      </c>
      <c r="BQ44" s="60">
        <f>SUM(BQ45,BQ50,BQ54)</f>
        <v>28</v>
      </c>
      <c r="BR44" s="60">
        <f>SUM(BR45,BR50,BR54)</f>
        <v>14</v>
      </c>
      <c r="BS44" s="60">
        <f t="shared" si="201"/>
        <v>2</v>
      </c>
      <c r="BT44" s="60">
        <f t="shared" si="201"/>
        <v>0</v>
      </c>
      <c r="BU44" s="60">
        <f t="shared" si="201"/>
        <v>1</v>
      </c>
      <c r="BV44" s="60">
        <f t="shared" si="201"/>
        <v>1</v>
      </c>
      <c r="BW44" s="60">
        <f t="shared" si="201"/>
        <v>0</v>
      </c>
      <c r="BX44" s="60">
        <f t="shared" ref="BX44" si="204">SUM(BX45,BX50,BX54)</f>
        <v>0</v>
      </c>
      <c r="BY44" s="60">
        <f t="shared" si="201"/>
        <v>0</v>
      </c>
      <c r="BZ44" s="60">
        <f t="shared" si="201"/>
        <v>0</v>
      </c>
      <c r="CA44" s="60">
        <f t="shared" si="201"/>
        <v>0</v>
      </c>
      <c r="CB44" s="60"/>
      <c r="CC44" s="60">
        <f t="shared" ref="CC44" si="205">SUM(CC45,CC50,CC54)</f>
        <v>0</v>
      </c>
      <c r="CD44" s="84"/>
    </row>
    <row r="45" spans="1:82" ht="19.7" customHeight="1">
      <c r="A45" s="36" t="s">
        <v>354</v>
      </c>
      <c r="B45" s="26">
        <f t="shared" si="5"/>
        <v>117</v>
      </c>
      <c r="C45" s="27"/>
      <c r="D45" s="27"/>
      <c r="E45" s="27"/>
      <c r="F45" s="27"/>
      <c r="G45" s="27"/>
      <c r="H45" s="27">
        <f t="shared" si="0"/>
        <v>117</v>
      </c>
      <c r="I45" s="27">
        <f>SUM(I46:I49)</f>
        <v>0</v>
      </c>
      <c r="J45" s="27">
        <f t="shared" ref="J45:CA45" si="206">SUM(J46:J49)</f>
        <v>0</v>
      </c>
      <c r="K45" s="27">
        <f t="shared" si="206"/>
        <v>0</v>
      </c>
      <c r="L45" s="27">
        <f t="shared" si="206"/>
        <v>0</v>
      </c>
      <c r="M45" s="27">
        <f t="shared" si="206"/>
        <v>0</v>
      </c>
      <c r="N45" s="27">
        <f t="shared" si="206"/>
        <v>0</v>
      </c>
      <c r="O45" s="27">
        <f t="shared" si="206"/>
        <v>0</v>
      </c>
      <c r="P45" s="27">
        <f t="shared" si="206"/>
        <v>0</v>
      </c>
      <c r="Q45" s="27">
        <f t="shared" si="206"/>
        <v>0</v>
      </c>
      <c r="R45" s="27">
        <f t="shared" si="206"/>
        <v>1</v>
      </c>
      <c r="S45" s="27">
        <f>SUM(S46:S49)</f>
        <v>0</v>
      </c>
      <c r="T45" s="27">
        <f t="shared" si="206"/>
        <v>0</v>
      </c>
      <c r="U45" s="27">
        <f t="shared" si="206"/>
        <v>0</v>
      </c>
      <c r="V45" s="27">
        <f t="shared" si="206"/>
        <v>0</v>
      </c>
      <c r="W45" s="27">
        <f>SUM(W46:W49)</f>
        <v>4</v>
      </c>
      <c r="X45" s="27">
        <f t="shared" si="206"/>
        <v>0</v>
      </c>
      <c r="Y45" s="27">
        <f t="shared" si="206"/>
        <v>0</v>
      </c>
      <c r="Z45" s="27">
        <f>SUM(Z46:Z49)</f>
        <v>0</v>
      </c>
      <c r="AA45" s="27">
        <f>SUM(AA46:AA49)</f>
        <v>0</v>
      </c>
      <c r="AB45" s="27">
        <f t="shared" si="206"/>
        <v>0</v>
      </c>
      <c r="AC45" s="27">
        <f t="shared" si="206"/>
        <v>0</v>
      </c>
      <c r="AD45" s="27">
        <f>SUM(AD46:AD49)</f>
        <v>0</v>
      </c>
      <c r="AE45" s="27">
        <f t="shared" si="206"/>
        <v>1</v>
      </c>
      <c r="AF45" s="27">
        <f>SUM(AF46:AF49)</f>
        <v>6</v>
      </c>
      <c r="AG45" s="27">
        <f>SUM(AG46:AG49)</f>
        <v>0</v>
      </c>
      <c r="AH45" s="27">
        <f>SUM(AH46:AH49)</f>
        <v>0</v>
      </c>
      <c r="AI45" s="27">
        <f t="shared" si="206"/>
        <v>1</v>
      </c>
      <c r="AJ45" s="27">
        <f>SUM(AJ46:AJ49)</f>
        <v>0</v>
      </c>
      <c r="AK45" s="27">
        <f>SUM(AK46:AK49)</f>
        <v>0</v>
      </c>
      <c r="AL45" s="27">
        <f>SUM(AL46:AL49)</f>
        <v>0</v>
      </c>
      <c r="AM45" s="27">
        <f>SUM(AM46:AM49)</f>
        <v>0</v>
      </c>
      <c r="AN45" s="27">
        <f t="shared" si="206"/>
        <v>0</v>
      </c>
      <c r="AO45" s="27">
        <f t="shared" si="206"/>
        <v>0</v>
      </c>
      <c r="AP45" s="27">
        <f>SUM(AP46:AP49)</f>
        <v>0</v>
      </c>
      <c r="AQ45" s="27">
        <f t="shared" si="206"/>
        <v>0</v>
      </c>
      <c r="AR45" s="27">
        <f>SUM(AR46:AR49)</f>
        <v>0</v>
      </c>
      <c r="AS45" s="27">
        <f t="shared" si="206"/>
        <v>1</v>
      </c>
      <c r="AT45" s="27">
        <f>SUM(AT46:AT49)</f>
        <v>20</v>
      </c>
      <c r="AU45" s="27">
        <f>SUM(AU46:AU49)</f>
        <v>0</v>
      </c>
      <c r="AV45" s="27">
        <f>SUM(AV46:AV49)</f>
        <v>0</v>
      </c>
      <c r="AW45" s="27">
        <f t="shared" si="206"/>
        <v>0</v>
      </c>
      <c r="AX45" s="27">
        <f t="shared" si="206"/>
        <v>0</v>
      </c>
      <c r="AY45" s="27">
        <f t="shared" si="206"/>
        <v>1</v>
      </c>
      <c r="AZ45" s="27">
        <f>SUM(AZ46:AZ49)</f>
        <v>0</v>
      </c>
      <c r="BA45" s="27">
        <f t="shared" si="206"/>
        <v>0</v>
      </c>
      <c r="BB45" s="27">
        <f t="shared" si="206"/>
        <v>0</v>
      </c>
      <c r="BC45" s="27">
        <f t="shared" si="206"/>
        <v>0</v>
      </c>
      <c r="BD45" s="27">
        <f t="shared" ref="BD45" si="207">SUM(BD46:BD49)</f>
        <v>0</v>
      </c>
      <c r="BE45" s="27">
        <f>SUM(BE46:BE49)</f>
        <v>0</v>
      </c>
      <c r="BF45" s="27">
        <f t="shared" si="206"/>
        <v>4</v>
      </c>
      <c r="BG45" s="50">
        <f t="shared" ref="BG45:BL45" si="208">SUM(BG46:BG49)</f>
        <v>22</v>
      </c>
      <c r="BH45" s="27">
        <f t="shared" si="208"/>
        <v>7</v>
      </c>
      <c r="BI45" s="27">
        <f t="shared" si="208"/>
        <v>0</v>
      </c>
      <c r="BJ45" s="27">
        <f t="shared" si="208"/>
        <v>0</v>
      </c>
      <c r="BK45" s="27">
        <f t="shared" si="208"/>
        <v>0</v>
      </c>
      <c r="BL45" s="27">
        <f t="shared" si="208"/>
        <v>0</v>
      </c>
      <c r="BM45" s="27">
        <f t="shared" si="206"/>
        <v>1</v>
      </c>
      <c r="BN45" s="27">
        <f t="shared" si="206"/>
        <v>0</v>
      </c>
      <c r="BO45" s="27">
        <f t="shared" si="206"/>
        <v>0</v>
      </c>
      <c r="BP45" s="27">
        <f t="shared" si="206"/>
        <v>2</v>
      </c>
      <c r="BQ45" s="27">
        <f>SUM(BQ46:BQ49)</f>
        <v>28</v>
      </c>
      <c r="BR45" s="27">
        <f>SUM(BR46:BR49)</f>
        <v>14</v>
      </c>
      <c r="BS45" s="27">
        <f t="shared" si="206"/>
        <v>2</v>
      </c>
      <c r="BT45" s="27">
        <f t="shared" si="206"/>
        <v>0</v>
      </c>
      <c r="BU45" s="27">
        <f t="shared" si="206"/>
        <v>1</v>
      </c>
      <c r="BV45" s="27">
        <f t="shared" si="206"/>
        <v>1</v>
      </c>
      <c r="BW45" s="27">
        <f t="shared" si="206"/>
        <v>0</v>
      </c>
      <c r="BX45" s="27">
        <f t="shared" ref="BX45" si="209">SUM(BX46:BX49)</f>
        <v>0</v>
      </c>
      <c r="BY45" s="27">
        <f t="shared" si="206"/>
        <v>0</v>
      </c>
      <c r="BZ45" s="27">
        <f t="shared" si="206"/>
        <v>0</v>
      </c>
      <c r="CA45" s="27">
        <f t="shared" si="206"/>
        <v>0</v>
      </c>
      <c r="CB45" s="27"/>
      <c r="CC45" s="27">
        <f t="shared" ref="CC45" si="210">SUM(CC46:CC49)</f>
        <v>0</v>
      </c>
      <c r="CD45" s="84"/>
    </row>
    <row r="46" spans="1:82" ht="19.7" customHeight="1">
      <c r="A46" s="85" t="s">
        <v>370</v>
      </c>
      <c r="B46" s="3">
        <f t="shared" si="5"/>
        <v>72</v>
      </c>
      <c r="C46" s="2"/>
      <c r="D46" s="2"/>
      <c r="E46" s="2"/>
      <c r="F46" s="2"/>
      <c r="G46" s="2"/>
      <c r="H46" s="2">
        <f t="shared" si="0"/>
        <v>72</v>
      </c>
      <c r="I46" s="3"/>
      <c r="J46" s="3"/>
      <c r="K46" s="3"/>
      <c r="L46" s="3"/>
      <c r="M46" s="2"/>
      <c r="N46" s="2"/>
      <c r="O46" s="2"/>
      <c r="P46" s="2"/>
      <c r="Q46" s="2"/>
      <c r="R46" s="2">
        <v>1</v>
      </c>
      <c r="S46" s="2"/>
      <c r="T46" s="2"/>
      <c r="U46" s="2"/>
      <c r="V46" s="2"/>
      <c r="W46" s="2">
        <v>1</v>
      </c>
      <c r="X46" s="2"/>
      <c r="Y46" s="2"/>
      <c r="Z46" s="2"/>
      <c r="AA46" s="2"/>
      <c r="AB46" s="2"/>
      <c r="AC46" s="2"/>
      <c r="AD46" s="2"/>
      <c r="AE46" s="2"/>
      <c r="AF46" s="2">
        <f>5-1</f>
        <v>4</v>
      </c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>
        <f>17-2</f>
        <v>15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>
        <v>3</v>
      </c>
      <c r="BG46" s="87">
        <f>16-2</f>
        <v>14</v>
      </c>
      <c r="BH46" s="2">
        <v>5</v>
      </c>
      <c r="BI46" s="2"/>
      <c r="BJ46" s="2"/>
      <c r="BK46" s="2"/>
      <c r="BL46" s="2"/>
      <c r="BM46" s="2"/>
      <c r="BN46" s="2"/>
      <c r="BO46" s="2"/>
      <c r="BP46" s="2">
        <v>1</v>
      </c>
      <c r="BQ46" s="2">
        <f>19-1</f>
        <v>18</v>
      </c>
      <c r="BR46" s="2">
        <v>10</v>
      </c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84" t="s">
        <v>568</v>
      </c>
    </row>
    <row r="47" spans="1:82" ht="19.7" customHeight="1">
      <c r="A47" s="85" t="s">
        <v>539</v>
      </c>
      <c r="B47" s="3">
        <f t="shared" si="5"/>
        <v>18</v>
      </c>
      <c r="C47" s="2"/>
      <c r="D47" s="2"/>
      <c r="E47" s="2"/>
      <c r="F47" s="2"/>
      <c r="G47" s="2"/>
      <c r="H47" s="2">
        <f t="shared" si="0"/>
        <v>18</v>
      </c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v>1</v>
      </c>
      <c r="X47" s="2"/>
      <c r="Y47" s="2"/>
      <c r="Z47" s="2"/>
      <c r="AA47" s="2"/>
      <c r="AB47" s="2"/>
      <c r="AC47" s="2"/>
      <c r="AD47" s="2"/>
      <c r="AE47" s="2"/>
      <c r="AF47" s="2">
        <v>2</v>
      </c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>
        <v>2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87">
        <v>5</v>
      </c>
      <c r="BH47" s="2"/>
      <c r="BI47" s="2"/>
      <c r="BJ47" s="2"/>
      <c r="BK47" s="2"/>
      <c r="BL47" s="2"/>
      <c r="BM47" s="2"/>
      <c r="BN47" s="2"/>
      <c r="BO47" s="2"/>
      <c r="BP47" s="2"/>
      <c r="BQ47" s="2">
        <v>6</v>
      </c>
      <c r="BR47" s="2">
        <v>2</v>
      </c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84" t="s">
        <v>568</v>
      </c>
    </row>
    <row r="48" spans="1:82" ht="19.7" customHeight="1">
      <c r="A48" s="85" t="s">
        <v>371</v>
      </c>
      <c r="B48" s="3">
        <f t="shared" si="5"/>
        <v>11</v>
      </c>
      <c r="C48" s="2"/>
      <c r="D48" s="2"/>
      <c r="E48" s="2"/>
      <c r="F48" s="2"/>
      <c r="G48" s="2"/>
      <c r="H48" s="2">
        <f t="shared" si="0"/>
        <v>11</v>
      </c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v>1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>
        <v>1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>
        <v>2</v>
      </c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86">
        <v>1</v>
      </c>
      <c r="BH48" s="2">
        <v>1</v>
      </c>
      <c r="BI48" s="2"/>
      <c r="BJ48" s="2"/>
      <c r="BK48" s="2"/>
      <c r="BL48" s="2"/>
      <c r="BM48" s="2">
        <v>1</v>
      </c>
      <c r="BN48" s="2"/>
      <c r="BO48" s="2"/>
      <c r="BP48" s="2"/>
      <c r="BQ48" s="2">
        <v>2</v>
      </c>
      <c r="BR48" s="2"/>
      <c r="BS48" s="2">
        <v>2</v>
      </c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84" t="s">
        <v>568</v>
      </c>
    </row>
    <row r="49" spans="1:82" ht="19.7" customHeight="1">
      <c r="A49" s="85" t="s">
        <v>372</v>
      </c>
      <c r="B49" s="3">
        <f t="shared" si="5"/>
        <v>16</v>
      </c>
      <c r="C49" s="2"/>
      <c r="D49" s="2"/>
      <c r="E49" s="2"/>
      <c r="F49" s="2"/>
      <c r="G49" s="2"/>
      <c r="H49" s="2">
        <f t="shared" si="0"/>
        <v>16</v>
      </c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v>1</v>
      </c>
      <c r="X49" s="2"/>
      <c r="Y49" s="2"/>
      <c r="Z49" s="2"/>
      <c r="AA49" s="2"/>
      <c r="AB49" s="2"/>
      <c r="AC49" s="2"/>
      <c r="AD49" s="2"/>
      <c r="AE49" s="2">
        <v>1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>
        <v>1</v>
      </c>
      <c r="AT49" s="2">
        <v>1</v>
      </c>
      <c r="AU49" s="2"/>
      <c r="AV49" s="2"/>
      <c r="AW49" s="2"/>
      <c r="AX49" s="2"/>
      <c r="AY49" s="2">
        <v>1</v>
      </c>
      <c r="AZ49" s="2"/>
      <c r="BA49" s="2"/>
      <c r="BB49" s="2"/>
      <c r="BC49" s="2"/>
      <c r="BD49" s="2"/>
      <c r="BE49" s="2"/>
      <c r="BF49" s="2">
        <v>1</v>
      </c>
      <c r="BG49" s="86">
        <v>2</v>
      </c>
      <c r="BH49" s="2">
        <v>1</v>
      </c>
      <c r="BI49" s="2"/>
      <c r="BJ49" s="2"/>
      <c r="BK49" s="2"/>
      <c r="BL49" s="2"/>
      <c r="BM49" s="2"/>
      <c r="BN49" s="2"/>
      <c r="BO49" s="2"/>
      <c r="BP49" s="2">
        <v>1</v>
      </c>
      <c r="BQ49" s="2">
        <v>2</v>
      </c>
      <c r="BR49" s="2">
        <v>2</v>
      </c>
      <c r="BS49" s="2"/>
      <c r="BT49" s="2"/>
      <c r="BU49" s="2">
        <v>1</v>
      </c>
      <c r="BV49" s="2">
        <v>1</v>
      </c>
      <c r="BW49" s="2"/>
      <c r="BX49" s="2"/>
      <c r="BY49" s="2"/>
      <c r="BZ49" s="2"/>
      <c r="CA49" s="2"/>
      <c r="CB49" s="2"/>
      <c r="CC49" s="2"/>
      <c r="CD49" s="84" t="s">
        <v>568</v>
      </c>
    </row>
    <row r="50" spans="1:82" ht="19.7" customHeight="1">
      <c r="A50" s="36" t="s">
        <v>373</v>
      </c>
      <c r="B50" s="26">
        <f>SUM(C50:H50)</f>
        <v>72</v>
      </c>
      <c r="C50" s="27">
        <f>SUM(C51:C52)</f>
        <v>0</v>
      </c>
      <c r="D50" s="27">
        <f>SUM(D51:D52)</f>
        <v>0</v>
      </c>
      <c r="E50" s="27">
        <f>SUM(E51:E52)</f>
        <v>0</v>
      </c>
      <c r="F50" s="27">
        <f>SUM(F51:F52)</f>
        <v>0</v>
      </c>
      <c r="G50" s="27">
        <f>SUM(G51:G52)</f>
        <v>0</v>
      </c>
      <c r="H50" s="27">
        <f t="shared" si="0"/>
        <v>72</v>
      </c>
      <c r="I50" s="27">
        <f>SUM(I51:I53)</f>
        <v>0</v>
      </c>
      <c r="J50" s="27">
        <f t="shared" ref="J50:CA50" si="211">SUM(J51:J53)</f>
        <v>0</v>
      </c>
      <c r="K50" s="27">
        <f t="shared" si="211"/>
        <v>0</v>
      </c>
      <c r="L50" s="27">
        <f t="shared" si="211"/>
        <v>0</v>
      </c>
      <c r="M50" s="27">
        <f t="shared" si="211"/>
        <v>0</v>
      </c>
      <c r="N50" s="27">
        <f t="shared" si="211"/>
        <v>0</v>
      </c>
      <c r="O50" s="27">
        <f t="shared" si="211"/>
        <v>0</v>
      </c>
      <c r="P50" s="27">
        <f t="shared" si="211"/>
        <v>1</v>
      </c>
      <c r="Q50" s="27">
        <f t="shared" si="211"/>
        <v>0</v>
      </c>
      <c r="R50" s="27">
        <f t="shared" si="211"/>
        <v>0</v>
      </c>
      <c r="S50" s="27">
        <f>SUM(S51:S53)</f>
        <v>0</v>
      </c>
      <c r="T50" s="27">
        <f t="shared" si="211"/>
        <v>0</v>
      </c>
      <c r="U50" s="27">
        <f t="shared" si="211"/>
        <v>0</v>
      </c>
      <c r="V50" s="27">
        <f t="shared" si="211"/>
        <v>3</v>
      </c>
      <c r="W50" s="27">
        <f>SUM(W51:W53)</f>
        <v>0</v>
      </c>
      <c r="X50" s="27">
        <f t="shared" si="211"/>
        <v>0</v>
      </c>
      <c r="Y50" s="27">
        <f t="shared" si="211"/>
        <v>0</v>
      </c>
      <c r="Z50" s="27">
        <f>SUM(Z51:Z53)</f>
        <v>0</v>
      </c>
      <c r="AA50" s="27">
        <f>SUM(AA51:AA53)</f>
        <v>0</v>
      </c>
      <c r="AB50" s="27">
        <f t="shared" si="211"/>
        <v>0</v>
      </c>
      <c r="AC50" s="27">
        <f t="shared" si="211"/>
        <v>0</v>
      </c>
      <c r="AD50" s="27">
        <f>SUM(AD51:AD53)</f>
        <v>0</v>
      </c>
      <c r="AE50" s="27">
        <f t="shared" si="211"/>
        <v>23</v>
      </c>
      <c r="AF50" s="27">
        <f>SUM(AF51:AF53)</f>
        <v>0</v>
      </c>
      <c r="AG50" s="27">
        <f>SUM(AG51:AG53)</f>
        <v>0</v>
      </c>
      <c r="AH50" s="27">
        <f>SUM(AH51:AH53)</f>
        <v>0</v>
      </c>
      <c r="AI50" s="27">
        <f t="shared" si="211"/>
        <v>0</v>
      </c>
      <c r="AJ50" s="27">
        <f>SUM(AJ51:AJ53)</f>
        <v>0</v>
      </c>
      <c r="AK50" s="27">
        <f>SUM(AK51:AK53)</f>
        <v>0</v>
      </c>
      <c r="AL50" s="27">
        <f>SUM(AL51:AL53)</f>
        <v>0</v>
      </c>
      <c r="AM50" s="27">
        <f>SUM(AM51:AM53)</f>
        <v>0</v>
      </c>
      <c r="AN50" s="27">
        <f t="shared" si="211"/>
        <v>0</v>
      </c>
      <c r="AO50" s="27">
        <f t="shared" si="211"/>
        <v>0</v>
      </c>
      <c r="AP50" s="27">
        <f>SUM(AP51:AP53)</f>
        <v>0</v>
      </c>
      <c r="AQ50" s="27">
        <f t="shared" si="211"/>
        <v>0</v>
      </c>
      <c r="AR50" s="27">
        <f>SUM(AR51:AR53)</f>
        <v>0</v>
      </c>
      <c r="AS50" s="27">
        <f t="shared" si="211"/>
        <v>33</v>
      </c>
      <c r="AT50" s="27">
        <f>SUM(AT51:AT53)</f>
        <v>0</v>
      </c>
      <c r="AU50" s="27">
        <f>SUM(AU51:AU53)</f>
        <v>0</v>
      </c>
      <c r="AV50" s="27">
        <f>SUM(AV51:AV53)</f>
        <v>0</v>
      </c>
      <c r="AW50" s="27">
        <f t="shared" si="211"/>
        <v>0</v>
      </c>
      <c r="AX50" s="27">
        <f t="shared" si="211"/>
        <v>0</v>
      </c>
      <c r="AY50" s="27">
        <f t="shared" si="211"/>
        <v>0</v>
      </c>
      <c r="AZ50" s="27">
        <f>SUM(AZ51:AZ53)</f>
        <v>0</v>
      </c>
      <c r="BA50" s="27">
        <f t="shared" si="211"/>
        <v>0</v>
      </c>
      <c r="BB50" s="27">
        <f t="shared" si="211"/>
        <v>0</v>
      </c>
      <c r="BC50" s="27">
        <f t="shared" si="211"/>
        <v>0</v>
      </c>
      <c r="BD50" s="27">
        <f t="shared" ref="BD50" si="212">SUM(BD51:BD53)</f>
        <v>0</v>
      </c>
      <c r="BE50" s="27">
        <f>SUM(BE51:BE53)</f>
        <v>0</v>
      </c>
      <c r="BF50" s="27">
        <f t="shared" si="211"/>
        <v>9</v>
      </c>
      <c r="BG50" s="57">
        <f t="shared" ref="BG50:BL50" si="213">SUM(BG51:BG53)</f>
        <v>0</v>
      </c>
      <c r="BH50" s="27">
        <f t="shared" si="213"/>
        <v>0</v>
      </c>
      <c r="BI50" s="27">
        <f t="shared" si="213"/>
        <v>0</v>
      </c>
      <c r="BJ50" s="27">
        <f t="shared" si="213"/>
        <v>0</v>
      </c>
      <c r="BK50" s="27">
        <f t="shared" si="213"/>
        <v>0</v>
      </c>
      <c r="BL50" s="27">
        <f t="shared" si="213"/>
        <v>0</v>
      </c>
      <c r="BM50" s="27">
        <f t="shared" si="211"/>
        <v>0</v>
      </c>
      <c r="BN50" s="27">
        <f t="shared" si="211"/>
        <v>0</v>
      </c>
      <c r="BO50" s="27">
        <f t="shared" si="211"/>
        <v>0</v>
      </c>
      <c r="BP50" s="27">
        <f t="shared" si="211"/>
        <v>3</v>
      </c>
      <c r="BQ50" s="27">
        <f>SUM(BQ51:BQ53)</f>
        <v>0</v>
      </c>
      <c r="BR50" s="27">
        <f>SUM(BR51:BR53)</f>
        <v>0</v>
      </c>
      <c r="BS50" s="27">
        <f t="shared" si="211"/>
        <v>0</v>
      </c>
      <c r="BT50" s="27">
        <f t="shared" si="211"/>
        <v>0</v>
      </c>
      <c r="BU50" s="27">
        <f t="shared" si="211"/>
        <v>0</v>
      </c>
      <c r="BV50" s="27">
        <f t="shared" si="211"/>
        <v>0</v>
      </c>
      <c r="BW50" s="27">
        <f t="shared" si="211"/>
        <v>0</v>
      </c>
      <c r="BX50" s="27">
        <f t="shared" ref="BX50" si="214">SUM(BX51:BX53)</f>
        <v>0</v>
      </c>
      <c r="BY50" s="27">
        <f t="shared" si="211"/>
        <v>0</v>
      </c>
      <c r="BZ50" s="27">
        <f t="shared" si="211"/>
        <v>0</v>
      </c>
      <c r="CA50" s="27">
        <f t="shared" si="211"/>
        <v>0</v>
      </c>
      <c r="CB50" s="27"/>
      <c r="CC50" s="27">
        <f t="shared" ref="CC50" si="215">SUM(CC51:CC53)</f>
        <v>0</v>
      </c>
      <c r="CD50" s="84"/>
    </row>
    <row r="51" spans="1:82" ht="19.7" customHeight="1">
      <c r="A51" s="85" t="s">
        <v>367</v>
      </c>
      <c r="B51" s="3">
        <f t="shared" si="5"/>
        <v>40</v>
      </c>
      <c r="C51" s="2"/>
      <c r="D51" s="2"/>
      <c r="E51" s="2"/>
      <c r="F51" s="2"/>
      <c r="G51" s="2"/>
      <c r="H51" s="2">
        <f t="shared" si="0"/>
        <v>40</v>
      </c>
      <c r="I51" s="3"/>
      <c r="J51" s="3"/>
      <c r="K51" s="3"/>
      <c r="L51" s="3"/>
      <c r="M51" s="2"/>
      <c r="N51" s="2"/>
      <c r="O51" s="2"/>
      <c r="P51" s="2">
        <v>1</v>
      </c>
      <c r="Q51" s="2"/>
      <c r="R51" s="2"/>
      <c r="S51" s="2"/>
      <c r="T51" s="2"/>
      <c r="U51" s="2"/>
      <c r="V51" s="2">
        <v>1</v>
      </c>
      <c r="W51" s="2"/>
      <c r="X51" s="2"/>
      <c r="Y51" s="2"/>
      <c r="Z51" s="2"/>
      <c r="AA51" s="2"/>
      <c r="AB51" s="2"/>
      <c r="AC51" s="2"/>
      <c r="AD51" s="2"/>
      <c r="AE51" s="2">
        <v>13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>
        <v>19</v>
      </c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>
        <v>5</v>
      </c>
      <c r="BG51" s="86"/>
      <c r="BH51" s="2"/>
      <c r="BI51" s="2"/>
      <c r="BJ51" s="2"/>
      <c r="BK51" s="2"/>
      <c r="BL51" s="2"/>
      <c r="BM51" s="2"/>
      <c r="BN51" s="2"/>
      <c r="BO51" s="2"/>
      <c r="BP51" s="2">
        <v>1</v>
      </c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84" t="s">
        <v>568</v>
      </c>
    </row>
    <row r="52" spans="1:82" ht="19.7" customHeight="1">
      <c r="A52" s="85" t="s">
        <v>368</v>
      </c>
      <c r="B52" s="3">
        <f t="shared" si="5"/>
        <v>16</v>
      </c>
      <c r="C52" s="2"/>
      <c r="D52" s="2"/>
      <c r="E52" s="2"/>
      <c r="F52" s="2"/>
      <c r="G52" s="2"/>
      <c r="H52" s="2">
        <f t="shared" si="0"/>
        <v>16</v>
      </c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>
        <v>1</v>
      </c>
      <c r="W52" s="2"/>
      <c r="X52" s="2"/>
      <c r="Y52" s="2"/>
      <c r="Z52" s="2"/>
      <c r="AA52" s="2"/>
      <c r="AB52" s="2"/>
      <c r="AC52" s="2"/>
      <c r="AD52" s="2"/>
      <c r="AE52" s="2">
        <v>5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>
        <v>7</v>
      </c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>
        <v>2</v>
      </c>
      <c r="BG52" s="86"/>
      <c r="BH52" s="2"/>
      <c r="BI52" s="2"/>
      <c r="BJ52" s="2"/>
      <c r="BK52" s="2"/>
      <c r="BL52" s="2"/>
      <c r="BM52" s="2"/>
      <c r="BN52" s="2"/>
      <c r="BO52" s="2"/>
      <c r="BP52" s="2">
        <v>1</v>
      </c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84" t="s">
        <v>568</v>
      </c>
    </row>
    <row r="53" spans="1:82" ht="19.7" customHeight="1">
      <c r="A53" s="85" t="s">
        <v>365</v>
      </c>
      <c r="B53" s="3">
        <f t="shared" si="5"/>
        <v>16</v>
      </c>
      <c r="C53" s="2"/>
      <c r="D53" s="2"/>
      <c r="E53" s="2"/>
      <c r="F53" s="2"/>
      <c r="G53" s="2"/>
      <c r="H53" s="2">
        <f t="shared" si="0"/>
        <v>16</v>
      </c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>
        <v>1</v>
      </c>
      <c r="W53" s="2"/>
      <c r="X53" s="2"/>
      <c r="Y53" s="2"/>
      <c r="Z53" s="2"/>
      <c r="AA53" s="2"/>
      <c r="AB53" s="2"/>
      <c r="AC53" s="2"/>
      <c r="AD53" s="2"/>
      <c r="AE53" s="2">
        <v>5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>
        <v>7</v>
      </c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>
        <v>2</v>
      </c>
      <c r="BG53" s="86"/>
      <c r="BH53" s="2"/>
      <c r="BI53" s="2"/>
      <c r="BJ53" s="2"/>
      <c r="BK53" s="2"/>
      <c r="BL53" s="2"/>
      <c r="BM53" s="2"/>
      <c r="BN53" s="2"/>
      <c r="BO53" s="2"/>
      <c r="BP53" s="2">
        <v>1</v>
      </c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84" t="s">
        <v>568</v>
      </c>
    </row>
    <row r="54" spans="1:82" ht="19.7" customHeight="1">
      <c r="A54" s="85" t="s">
        <v>50</v>
      </c>
      <c r="B54" s="3">
        <f t="shared" si="5"/>
        <v>11</v>
      </c>
      <c r="C54" s="2"/>
      <c r="D54" s="2"/>
      <c r="E54" s="2"/>
      <c r="F54" s="2"/>
      <c r="G54" s="2"/>
      <c r="H54" s="2">
        <f t="shared" si="0"/>
        <v>11</v>
      </c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>
        <v>1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>
        <v>3</v>
      </c>
      <c r="AI54" s="2"/>
      <c r="AJ54" s="2"/>
      <c r="AK54" s="2"/>
      <c r="AL54" s="2"/>
      <c r="AM54" s="2"/>
      <c r="AN54" s="2"/>
      <c r="AO54" s="2">
        <v>1</v>
      </c>
      <c r="AP54" s="2"/>
      <c r="AQ54" s="2"/>
      <c r="AR54" s="2"/>
      <c r="AS54" s="2"/>
      <c r="AT54" s="2"/>
      <c r="AU54" s="2"/>
      <c r="AV54" s="2">
        <v>3</v>
      </c>
      <c r="AW54" s="2"/>
      <c r="AX54" s="2"/>
      <c r="AY54" s="2"/>
      <c r="AZ54" s="2"/>
      <c r="BA54" s="2"/>
      <c r="BB54" s="2">
        <v>2</v>
      </c>
      <c r="BC54" s="2"/>
      <c r="BD54" s="2"/>
      <c r="BE54" s="2"/>
      <c r="BF54" s="2">
        <v>1</v>
      </c>
      <c r="BG54" s="86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84" t="s">
        <v>568</v>
      </c>
    </row>
    <row r="55" spans="1:82" s="41" customFormat="1" ht="19.7" customHeight="1">
      <c r="A55" s="58" t="s">
        <v>374</v>
      </c>
      <c r="B55" s="59">
        <f t="shared" si="5"/>
        <v>189</v>
      </c>
      <c r="C55" s="60">
        <f>SUM(C57,C60,C64)</f>
        <v>0</v>
      </c>
      <c r="D55" s="60">
        <f>SUM(D57,D60,D64)</f>
        <v>0</v>
      </c>
      <c r="E55" s="60">
        <f>SUM(E57,E60,E64)</f>
        <v>0</v>
      </c>
      <c r="F55" s="60">
        <f>SUM(F57,F60,F64)</f>
        <v>0</v>
      </c>
      <c r="G55" s="60">
        <f>SUM(G57,G60,G64)</f>
        <v>0</v>
      </c>
      <c r="H55" s="60">
        <f t="shared" si="0"/>
        <v>189</v>
      </c>
      <c r="I55" s="60">
        <f>SUM(I56,I60,I64)</f>
        <v>0</v>
      </c>
      <c r="J55" s="60">
        <f t="shared" ref="J55:CA55" si="216">SUM(J56,J60,J64)</f>
        <v>0</v>
      </c>
      <c r="K55" s="60">
        <f t="shared" si="216"/>
        <v>0</v>
      </c>
      <c r="L55" s="60">
        <f t="shared" si="216"/>
        <v>0</v>
      </c>
      <c r="M55" s="60">
        <f t="shared" si="216"/>
        <v>0</v>
      </c>
      <c r="N55" s="60">
        <f t="shared" si="216"/>
        <v>0</v>
      </c>
      <c r="O55" s="60">
        <f t="shared" si="216"/>
        <v>0</v>
      </c>
      <c r="P55" s="60">
        <f t="shared" si="216"/>
        <v>1</v>
      </c>
      <c r="Q55" s="60">
        <f t="shared" si="216"/>
        <v>0</v>
      </c>
      <c r="R55" s="60">
        <f t="shared" si="216"/>
        <v>1</v>
      </c>
      <c r="S55" s="60">
        <f>SUM(S56,S60,S64)</f>
        <v>0</v>
      </c>
      <c r="T55" s="60">
        <f t="shared" si="216"/>
        <v>0</v>
      </c>
      <c r="U55" s="60">
        <f t="shared" si="216"/>
        <v>0</v>
      </c>
      <c r="V55" s="60">
        <f t="shared" si="216"/>
        <v>3</v>
      </c>
      <c r="W55" s="60">
        <f>SUM(W56,W60,W64)</f>
        <v>4</v>
      </c>
      <c r="X55" s="60">
        <f t="shared" si="216"/>
        <v>0</v>
      </c>
      <c r="Y55" s="60">
        <f t="shared" si="216"/>
        <v>0</v>
      </c>
      <c r="Z55" s="60">
        <f>SUM(Z56,Z60,Z64)</f>
        <v>0</v>
      </c>
      <c r="AA55" s="60">
        <f>SUM(AA56,AA60,AA64)</f>
        <v>0</v>
      </c>
      <c r="AB55" s="60">
        <f t="shared" si="216"/>
        <v>0</v>
      </c>
      <c r="AC55" s="60">
        <f t="shared" si="216"/>
        <v>0</v>
      </c>
      <c r="AD55" s="60">
        <f>SUM(AD56,AD60,AD64)</f>
        <v>0</v>
      </c>
      <c r="AE55" s="60">
        <f t="shared" si="216"/>
        <v>24</v>
      </c>
      <c r="AF55" s="60">
        <f>SUM(AF56,AF60,AF64)</f>
        <v>6</v>
      </c>
      <c r="AG55" s="60">
        <f>SUM(AG56,AG60,AG64)</f>
        <v>0</v>
      </c>
      <c r="AH55" s="60">
        <f>SUM(AH56,AH60,AH64)</f>
        <v>2</v>
      </c>
      <c r="AI55" s="60">
        <f t="shared" si="216"/>
        <v>0</v>
      </c>
      <c r="AJ55" s="60">
        <f>SUM(AJ56,AJ60,AJ64)</f>
        <v>0</v>
      </c>
      <c r="AK55" s="60">
        <f>SUM(AK56,AK60,AK64)</f>
        <v>0</v>
      </c>
      <c r="AL55" s="60">
        <f>SUM(AL56,AL60,AL64)</f>
        <v>0</v>
      </c>
      <c r="AM55" s="60">
        <f>SUM(AM56,AM60,AM64)</f>
        <v>0</v>
      </c>
      <c r="AN55" s="60">
        <f t="shared" si="216"/>
        <v>0</v>
      </c>
      <c r="AO55" s="60">
        <f t="shared" si="216"/>
        <v>1</v>
      </c>
      <c r="AP55" s="60">
        <f>SUM(AP56,AP60,AP64)</f>
        <v>0</v>
      </c>
      <c r="AQ55" s="60">
        <f t="shared" si="216"/>
        <v>0</v>
      </c>
      <c r="AR55" s="60">
        <f>SUM(AR56,AR60,AR64)</f>
        <v>0</v>
      </c>
      <c r="AS55" s="60">
        <f>SUM(AS56,AS60,AS64)</f>
        <v>29</v>
      </c>
      <c r="AT55" s="60">
        <f>SUM(AT56,AT60,AT64)</f>
        <v>17</v>
      </c>
      <c r="AU55" s="60">
        <f>SUM(AU56,AU60,AU64)</f>
        <v>0</v>
      </c>
      <c r="AV55" s="60">
        <f>SUM(AV56,AV60,AV64)</f>
        <v>2</v>
      </c>
      <c r="AW55" s="60">
        <f t="shared" si="216"/>
        <v>0</v>
      </c>
      <c r="AX55" s="60">
        <f t="shared" si="216"/>
        <v>0</v>
      </c>
      <c r="AY55" s="60">
        <f t="shared" si="216"/>
        <v>3</v>
      </c>
      <c r="AZ55" s="60">
        <f>SUM(AZ56,AZ60,AZ64)</f>
        <v>0</v>
      </c>
      <c r="BA55" s="60">
        <f t="shared" si="216"/>
        <v>0</v>
      </c>
      <c r="BB55" s="60">
        <f t="shared" si="216"/>
        <v>2</v>
      </c>
      <c r="BC55" s="60">
        <f t="shared" si="216"/>
        <v>0</v>
      </c>
      <c r="BD55" s="60">
        <f t="shared" ref="BD55" si="217">SUM(BD56,BD60,BD64)</f>
        <v>0</v>
      </c>
      <c r="BE55" s="60">
        <f>SUM(BE56,BE60,BE64)</f>
        <v>0</v>
      </c>
      <c r="BF55" s="60">
        <f t="shared" si="216"/>
        <v>14</v>
      </c>
      <c r="BG55" s="64">
        <f t="shared" ref="BG55:BL55" si="218">SUM(BG56,BG60,BG64)</f>
        <v>27</v>
      </c>
      <c r="BH55" s="60">
        <f t="shared" si="218"/>
        <v>4</v>
      </c>
      <c r="BI55" s="60">
        <f t="shared" si="218"/>
        <v>0</v>
      </c>
      <c r="BJ55" s="60">
        <f t="shared" si="218"/>
        <v>0</v>
      </c>
      <c r="BK55" s="60">
        <f t="shared" si="218"/>
        <v>0</v>
      </c>
      <c r="BL55" s="60">
        <f t="shared" si="218"/>
        <v>0</v>
      </c>
      <c r="BM55" s="60">
        <f t="shared" si="216"/>
        <v>0</v>
      </c>
      <c r="BN55" s="60">
        <f t="shared" si="216"/>
        <v>0</v>
      </c>
      <c r="BO55" s="60">
        <f t="shared" si="216"/>
        <v>0</v>
      </c>
      <c r="BP55" s="60">
        <f t="shared" si="216"/>
        <v>5</v>
      </c>
      <c r="BQ55" s="60">
        <f>SUM(BQ56,BQ60,BQ64)</f>
        <v>25</v>
      </c>
      <c r="BR55" s="60">
        <f>SUM(BR56,BR60,BR64)</f>
        <v>16</v>
      </c>
      <c r="BS55" s="60">
        <f t="shared" si="216"/>
        <v>0</v>
      </c>
      <c r="BT55" s="60">
        <f t="shared" si="216"/>
        <v>0</v>
      </c>
      <c r="BU55" s="60">
        <f t="shared" si="216"/>
        <v>1</v>
      </c>
      <c r="BV55" s="60">
        <f t="shared" si="216"/>
        <v>1</v>
      </c>
      <c r="BW55" s="60">
        <f t="shared" si="216"/>
        <v>1</v>
      </c>
      <c r="BX55" s="60">
        <f t="shared" ref="BX55" si="219">SUM(BX56,BX60,BX64)</f>
        <v>0</v>
      </c>
      <c r="BY55" s="60">
        <f t="shared" si="216"/>
        <v>0</v>
      </c>
      <c r="BZ55" s="60">
        <f t="shared" si="216"/>
        <v>0</v>
      </c>
      <c r="CA55" s="60">
        <f t="shared" si="216"/>
        <v>0</v>
      </c>
      <c r="CB55" s="60"/>
      <c r="CC55" s="60">
        <f t="shared" ref="CC55" si="220">SUM(CC56,CC60,CC64)</f>
        <v>0</v>
      </c>
      <c r="CD55" s="84"/>
    </row>
    <row r="56" spans="1:82" ht="19.7" customHeight="1">
      <c r="A56" s="36" t="s">
        <v>354</v>
      </c>
      <c r="B56" s="26">
        <f t="shared" si="5"/>
        <v>114</v>
      </c>
      <c r="C56" s="27"/>
      <c r="D56" s="27"/>
      <c r="E56" s="27"/>
      <c r="F56" s="27"/>
      <c r="G56" s="27"/>
      <c r="H56" s="27">
        <f t="shared" si="0"/>
        <v>114</v>
      </c>
      <c r="I56" s="27">
        <f>SUM(I57:I59)</f>
        <v>0</v>
      </c>
      <c r="J56" s="27">
        <f t="shared" ref="J56:CA56" si="221">SUM(J57:J59)</f>
        <v>0</v>
      </c>
      <c r="K56" s="27">
        <f t="shared" si="221"/>
        <v>0</v>
      </c>
      <c r="L56" s="27">
        <f t="shared" si="221"/>
        <v>0</v>
      </c>
      <c r="M56" s="27">
        <f t="shared" si="221"/>
        <v>0</v>
      </c>
      <c r="N56" s="27">
        <f t="shared" si="221"/>
        <v>0</v>
      </c>
      <c r="O56" s="27">
        <f t="shared" si="221"/>
        <v>0</v>
      </c>
      <c r="P56" s="27">
        <f t="shared" si="221"/>
        <v>0</v>
      </c>
      <c r="Q56" s="27">
        <f t="shared" si="221"/>
        <v>0</v>
      </c>
      <c r="R56" s="27">
        <f t="shared" si="221"/>
        <v>1</v>
      </c>
      <c r="S56" s="27">
        <f>SUM(S57:S59)</f>
        <v>0</v>
      </c>
      <c r="T56" s="27">
        <f t="shared" si="221"/>
        <v>0</v>
      </c>
      <c r="U56" s="27">
        <f t="shared" si="221"/>
        <v>0</v>
      </c>
      <c r="V56" s="27">
        <f t="shared" si="221"/>
        <v>0</v>
      </c>
      <c r="W56" s="27">
        <f>SUM(W57:W59)</f>
        <v>3</v>
      </c>
      <c r="X56" s="27">
        <f t="shared" si="221"/>
        <v>0</v>
      </c>
      <c r="Y56" s="27">
        <f t="shared" si="221"/>
        <v>0</v>
      </c>
      <c r="Z56" s="27">
        <f>SUM(Z57:Z59)</f>
        <v>0</v>
      </c>
      <c r="AA56" s="27">
        <f>SUM(AA57:AA59)</f>
        <v>0</v>
      </c>
      <c r="AB56" s="27">
        <f t="shared" si="221"/>
        <v>0</v>
      </c>
      <c r="AC56" s="27">
        <f t="shared" si="221"/>
        <v>0</v>
      </c>
      <c r="AD56" s="27">
        <f>SUM(AD57:AD59)</f>
        <v>0</v>
      </c>
      <c r="AE56" s="27">
        <f t="shared" si="221"/>
        <v>2</v>
      </c>
      <c r="AF56" s="27">
        <f>SUM(AF57:AF59)</f>
        <v>6</v>
      </c>
      <c r="AG56" s="27">
        <f>SUM(AG57:AG59)</f>
        <v>0</v>
      </c>
      <c r="AH56" s="27">
        <f>SUM(AH57:AH59)</f>
        <v>0</v>
      </c>
      <c r="AI56" s="27">
        <f t="shared" si="221"/>
        <v>0</v>
      </c>
      <c r="AJ56" s="27">
        <f>SUM(AJ57:AJ59)</f>
        <v>0</v>
      </c>
      <c r="AK56" s="27">
        <f>SUM(AK57:AK59)</f>
        <v>0</v>
      </c>
      <c r="AL56" s="27">
        <f>SUM(AL57:AL59)</f>
        <v>0</v>
      </c>
      <c r="AM56" s="27">
        <f>SUM(AM57:AM59)</f>
        <v>0</v>
      </c>
      <c r="AN56" s="27">
        <f t="shared" si="221"/>
        <v>0</v>
      </c>
      <c r="AO56" s="27">
        <f t="shared" si="221"/>
        <v>0</v>
      </c>
      <c r="AP56" s="27">
        <f>SUM(AP57:AP59)</f>
        <v>0</v>
      </c>
      <c r="AQ56" s="27">
        <f t="shared" si="221"/>
        <v>0</v>
      </c>
      <c r="AR56" s="27">
        <f>SUM(AR57:AR59)</f>
        <v>0</v>
      </c>
      <c r="AS56" s="27">
        <f t="shared" si="221"/>
        <v>1</v>
      </c>
      <c r="AT56" s="27">
        <f>SUM(AT57:AT59)</f>
        <v>17</v>
      </c>
      <c r="AU56" s="27">
        <f>SUM(AU57:AU59)</f>
        <v>0</v>
      </c>
      <c r="AV56" s="27">
        <f>SUM(AV57:AV59)</f>
        <v>0</v>
      </c>
      <c r="AW56" s="27">
        <f t="shared" si="221"/>
        <v>0</v>
      </c>
      <c r="AX56" s="27">
        <f t="shared" si="221"/>
        <v>0</v>
      </c>
      <c r="AY56" s="27">
        <f t="shared" si="221"/>
        <v>3</v>
      </c>
      <c r="AZ56" s="27">
        <f>SUM(AZ57:AZ59)</f>
        <v>0</v>
      </c>
      <c r="BA56" s="27">
        <f t="shared" si="221"/>
        <v>0</v>
      </c>
      <c r="BB56" s="27">
        <f t="shared" si="221"/>
        <v>0</v>
      </c>
      <c r="BC56" s="27">
        <f t="shared" si="221"/>
        <v>0</v>
      </c>
      <c r="BD56" s="27">
        <f t="shared" ref="BD56" si="222">SUM(BD57:BD59)</f>
        <v>0</v>
      </c>
      <c r="BE56" s="27">
        <f>SUM(BE57:BE59)</f>
        <v>0</v>
      </c>
      <c r="BF56" s="27">
        <f t="shared" si="221"/>
        <v>4</v>
      </c>
      <c r="BG56" s="50">
        <f t="shared" ref="BG56:BL56" si="223">SUM(BG57:BG59)</f>
        <v>27</v>
      </c>
      <c r="BH56" s="27">
        <f t="shared" si="223"/>
        <v>4</v>
      </c>
      <c r="BI56" s="27">
        <f t="shared" si="223"/>
        <v>0</v>
      </c>
      <c r="BJ56" s="27">
        <f t="shared" si="223"/>
        <v>0</v>
      </c>
      <c r="BK56" s="27">
        <f t="shared" si="223"/>
        <v>0</v>
      </c>
      <c r="BL56" s="27">
        <f t="shared" si="223"/>
        <v>0</v>
      </c>
      <c r="BM56" s="27">
        <f t="shared" si="221"/>
        <v>0</v>
      </c>
      <c r="BN56" s="27">
        <f t="shared" si="221"/>
        <v>0</v>
      </c>
      <c r="BO56" s="27">
        <f t="shared" si="221"/>
        <v>0</v>
      </c>
      <c r="BP56" s="27">
        <f t="shared" si="221"/>
        <v>2</v>
      </c>
      <c r="BQ56" s="27">
        <f>SUM(BQ57:BQ59)</f>
        <v>25</v>
      </c>
      <c r="BR56" s="27">
        <f>SUM(BR57:BR59)</f>
        <v>16</v>
      </c>
      <c r="BS56" s="27">
        <f t="shared" si="221"/>
        <v>0</v>
      </c>
      <c r="BT56" s="27">
        <f t="shared" si="221"/>
        <v>0</v>
      </c>
      <c r="BU56" s="27">
        <f t="shared" si="221"/>
        <v>1</v>
      </c>
      <c r="BV56" s="27">
        <f t="shared" si="221"/>
        <v>1</v>
      </c>
      <c r="BW56" s="27">
        <f t="shared" si="221"/>
        <v>1</v>
      </c>
      <c r="BX56" s="27">
        <f t="shared" ref="BX56" si="224">SUM(BX57:BX59)</f>
        <v>0</v>
      </c>
      <c r="BY56" s="27">
        <f t="shared" si="221"/>
        <v>0</v>
      </c>
      <c r="BZ56" s="27">
        <f t="shared" si="221"/>
        <v>0</v>
      </c>
      <c r="CA56" s="27">
        <f t="shared" si="221"/>
        <v>0</v>
      </c>
      <c r="CB56" s="27"/>
      <c r="CC56" s="27">
        <f t="shared" ref="CC56" si="225">SUM(CC57:CC59)</f>
        <v>0</v>
      </c>
      <c r="CD56" s="84"/>
    </row>
    <row r="57" spans="1:82" ht="19.7" customHeight="1">
      <c r="A57" s="85" t="s">
        <v>375</v>
      </c>
      <c r="B57" s="3">
        <f t="shared" si="5"/>
        <v>93</v>
      </c>
      <c r="C57" s="2"/>
      <c r="D57" s="2"/>
      <c r="E57" s="2"/>
      <c r="F57" s="2"/>
      <c r="G57" s="2"/>
      <c r="H57" s="2">
        <f t="shared" si="0"/>
        <v>93</v>
      </c>
      <c r="I57" s="3"/>
      <c r="J57" s="3"/>
      <c r="K57" s="3"/>
      <c r="L57" s="3"/>
      <c r="M57" s="2"/>
      <c r="N57" s="2"/>
      <c r="O57" s="2"/>
      <c r="P57" s="2"/>
      <c r="Q57" s="2"/>
      <c r="R57" s="2">
        <v>1</v>
      </c>
      <c r="S57" s="2"/>
      <c r="T57" s="2"/>
      <c r="U57" s="2"/>
      <c r="V57" s="2"/>
      <c r="W57" s="2">
        <v>1</v>
      </c>
      <c r="X57" s="2"/>
      <c r="Y57" s="2"/>
      <c r="Z57" s="2"/>
      <c r="AA57" s="2"/>
      <c r="AB57" s="2"/>
      <c r="AC57" s="2"/>
      <c r="AD57" s="2"/>
      <c r="AE57" s="2"/>
      <c r="AF57" s="2">
        <v>6</v>
      </c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>
        <f>19-3</f>
        <v>16</v>
      </c>
      <c r="AU57" s="2"/>
      <c r="AV57" s="2"/>
      <c r="AW57" s="2"/>
      <c r="AX57" s="2"/>
      <c r="AY57" s="2">
        <v>1</v>
      </c>
      <c r="AZ57" s="2"/>
      <c r="BA57" s="2"/>
      <c r="BB57" s="2"/>
      <c r="BC57" s="2"/>
      <c r="BD57" s="2"/>
      <c r="BE57" s="2"/>
      <c r="BF57" s="2">
        <v>3</v>
      </c>
      <c r="BG57" s="87">
        <f>25-1</f>
        <v>24</v>
      </c>
      <c r="BH57" s="2">
        <v>3</v>
      </c>
      <c r="BI57" s="2"/>
      <c r="BJ57" s="2"/>
      <c r="BK57" s="2"/>
      <c r="BL57" s="2"/>
      <c r="BM57" s="2"/>
      <c r="BN57" s="2"/>
      <c r="BO57" s="2"/>
      <c r="BP57" s="2">
        <v>1</v>
      </c>
      <c r="BQ57" s="2">
        <f>26-1</f>
        <v>25</v>
      </c>
      <c r="BR57" s="2">
        <v>12</v>
      </c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84" t="s">
        <v>568</v>
      </c>
    </row>
    <row r="58" spans="1:82" ht="19.7" customHeight="1">
      <c r="A58" s="85" t="s">
        <v>371</v>
      </c>
      <c r="B58" s="3">
        <f t="shared" si="5"/>
        <v>6</v>
      </c>
      <c r="C58" s="2"/>
      <c r="D58" s="2"/>
      <c r="E58" s="2"/>
      <c r="F58" s="2"/>
      <c r="G58" s="2"/>
      <c r="H58" s="2">
        <f t="shared" si="0"/>
        <v>6</v>
      </c>
      <c r="I58" s="3"/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>
        <v>1</v>
      </c>
      <c r="X58" s="2"/>
      <c r="Y58" s="2"/>
      <c r="Z58" s="2"/>
      <c r="AA58" s="2"/>
      <c r="AB58" s="2"/>
      <c r="AC58" s="2"/>
      <c r="AD58" s="2"/>
      <c r="AE58" s="2">
        <v>1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>
        <v>1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>
        <v>1</v>
      </c>
      <c r="BG58" s="86"/>
      <c r="BH58" s="2"/>
      <c r="BI58" s="2"/>
      <c r="BJ58" s="2"/>
      <c r="BK58" s="2"/>
      <c r="BL58" s="2"/>
      <c r="BM58" s="2"/>
      <c r="BN58" s="2"/>
      <c r="BO58" s="2"/>
      <c r="BP58" s="2">
        <v>1</v>
      </c>
      <c r="BQ58" s="2"/>
      <c r="BR58" s="2">
        <v>1</v>
      </c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84" t="s">
        <v>568</v>
      </c>
    </row>
    <row r="59" spans="1:82" ht="19.7" customHeight="1">
      <c r="A59" s="85" t="s">
        <v>372</v>
      </c>
      <c r="B59" s="3">
        <f t="shared" si="5"/>
        <v>15</v>
      </c>
      <c r="C59" s="2"/>
      <c r="D59" s="2"/>
      <c r="E59" s="2"/>
      <c r="F59" s="2"/>
      <c r="G59" s="2"/>
      <c r="H59" s="2">
        <f t="shared" si="0"/>
        <v>15</v>
      </c>
      <c r="I59" s="3"/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>
        <v>1</v>
      </c>
      <c r="X59" s="2"/>
      <c r="Y59" s="2"/>
      <c r="Z59" s="2"/>
      <c r="AA59" s="2"/>
      <c r="AB59" s="2"/>
      <c r="AC59" s="2"/>
      <c r="AD59" s="2"/>
      <c r="AE59" s="2">
        <v>1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>
        <v>1</v>
      </c>
      <c r="AT59" s="2"/>
      <c r="AU59" s="2"/>
      <c r="AV59" s="2"/>
      <c r="AW59" s="2"/>
      <c r="AX59" s="2"/>
      <c r="AY59" s="2">
        <v>2</v>
      </c>
      <c r="AZ59" s="2"/>
      <c r="BA59" s="2"/>
      <c r="BB59" s="2"/>
      <c r="BC59" s="2"/>
      <c r="BD59" s="2"/>
      <c r="BE59" s="2"/>
      <c r="BF59" s="2"/>
      <c r="BG59" s="86">
        <v>3</v>
      </c>
      <c r="BH59" s="2">
        <v>1</v>
      </c>
      <c r="BI59" s="2"/>
      <c r="BJ59" s="2"/>
      <c r="BK59" s="2"/>
      <c r="BL59" s="2"/>
      <c r="BM59" s="2"/>
      <c r="BN59" s="2"/>
      <c r="BO59" s="2"/>
      <c r="BP59" s="2">
        <v>0</v>
      </c>
      <c r="BQ59" s="2"/>
      <c r="BR59" s="2">
        <v>3</v>
      </c>
      <c r="BS59" s="2"/>
      <c r="BT59" s="2"/>
      <c r="BU59" s="2">
        <v>1</v>
      </c>
      <c r="BV59" s="2">
        <v>1</v>
      </c>
      <c r="BW59" s="2">
        <v>1</v>
      </c>
      <c r="BX59" s="2"/>
      <c r="BY59" s="2"/>
      <c r="BZ59" s="2"/>
      <c r="CA59" s="2"/>
      <c r="CB59" s="2"/>
      <c r="CC59" s="2"/>
      <c r="CD59" s="84" t="s">
        <v>568</v>
      </c>
    </row>
    <row r="60" spans="1:82" ht="19.7" customHeight="1">
      <c r="A60" s="36" t="s">
        <v>373</v>
      </c>
      <c r="B60" s="26">
        <f t="shared" si="5"/>
        <v>66</v>
      </c>
      <c r="C60" s="27">
        <f>SUM(C61:C62)</f>
        <v>0</v>
      </c>
      <c r="D60" s="27">
        <f>SUM(D61:D62)</f>
        <v>0</v>
      </c>
      <c r="E60" s="27">
        <f>SUM(E61:E62)</f>
        <v>0</v>
      </c>
      <c r="F60" s="27">
        <f>SUM(F61:F62)</f>
        <v>0</v>
      </c>
      <c r="G60" s="27">
        <f>SUM(G61:G62)</f>
        <v>0</v>
      </c>
      <c r="H60" s="27">
        <f t="shared" si="0"/>
        <v>66</v>
      </c>
      <c r="I60" s="27">
        <f>SUM(I61:I63)</f>
        <v>0</v>
      </c>
      <c r="J60" s="27">
        <f t="shared" ref="J60:CA60" si="226">SUM(J61:J63)</f>
        <v>0</v>
      </c>
      <c r="K60" s="27">
        <f t="shared" si="226"/>
        <v>0</v>
      </c>
      <c r="L60" s="27">
        <f t="shared" si="226"/>
        <v>0</v>
      </c>
      <c r="M60" s="27">
        <f t="shared" si="226"/>
        <v>0</v>
      </c>
      <c r="N60" s="27">
        <f t="shared" si="226"/>
        <v>0</v>
      </c>
      <c r="O60" s="27">
        <f t="shared" si="226"/>
        <v>0</v>
      </c>
      <c r="P60" s="27">
        <f t="shared" si="226"/>
        <v>1</v>
      </c>
      <c r="Q60" s="27">
        <f t="shared" si="226"/>
        <v>0</v>
      </c>
      <c r="R60" s="27">
        <f t="shared" si="226"/>
        <v>0</v>
      </c>
      <c r="S60" s="27">
        <f>SUM(S61:S63)</f>
        <v>0</v>
      </c>
      <c r="T60" s="27">
        <f t="shared" si="226"/>
        <v>0</v>
      </c>
      <c r="U60" s="27">
        <f t="shared" si="226"/>
        <v>0</v>
      </c>
      <c r="V60" s="27">
        <f t="shared" si="226"/>
        <v>3</v>
      </c>
      <c r="W60" s="27">
        <f>SUM(W61:W63)</f>
        <v>0</v>
      </c>
      <c r="X60" s="27">
        <f t="shared" si="226"/>
        <v>0</v>
      </c>
      <c r="Y60" s="27">
        <f t="shared" si="226"/>
        <v>0</v>
      </c>
      <c r="Z60" s="27">
        <f>SUM(Z61:Z63)</f>
        <v>0</v>
      </c>
      <c r="AA60" s="27">
        <f>SUM(AA61:AA63)</f>
        <v>0</v>
      </c>
      <c r="AB60" s="27">
        <f t="shared" si="226"/>
        <v>0</v>
      </c>
      <c r="AC60" s="27">
        <f t="shared" si="226"/>
        <v>0</v>
      </c>
      <c r="AD60" s="27">
        <f>SUM(AD61:AD63)</f>
        <v>0</v>
      </c>
      <c r="AE60" s="27">
        <f t="shared" si="226"/>
        <v>22</v>
      </c>
      <c r="AF60" s="27">
        <f>SUM(AF61:AF63)</f>
        <v>0</v>
      </c>
      <c r="AG60" s="27">
        <f>SUM(AG61:AG63)</f>
        <v>0</v>
      </c>
      <c r="AH60" s="27">
        <f>SUM(AH61:AH63)</f>
        <v>0</v>
      </c>
      <c r="AI60" s="27">
        <f t="shared" si="226"/>
        <v>0</v>
      </c>
      <c r="AJ60" s="27">
        <f>SUM(AJ61:AJ63)</f>
        <v>0</v>
      </c>
      <c r="AK60" s="27">
        <f>SUM(AK61:AK63)</f>
        <v>0</v>
      </c>
      <c r="AL60" s="27">
        <f>SUM(AL61:AL63)</f>
        <v>0</v>
      </c>
      <c r="AM60" s="27">
        <f>SUM(AM61:AM63)</f>
        <v>0</v>
      </c>
      <c r="AN60" s="27">
        <f t="shared" si="226"/>
        <v>0</v>
      </c>
      <c r="AO60" s="27">
        <f t="shared" si="226"/>
        <v>0</v>
      </c>
      <c r="AP60" s="27">
        <f>SUM(AP61:AP63)</f>
        <v>0</v>
      </c>
      <c r="AQ60" s="27">
        <f t="shared" si="226"/>
        <v>0</v>
      </c>
      <c r="AR60" s="27">
        <f>SUM(AR61:AR63)</f>
        <v>0</v>
      </c>
      <c r="AS60" s="27">
        <f t="shared" si="226"/>
        <v>28</v>
      </c>
      <c r="AT60" s="27">
        <f>SUM(AT61:AT63)</f>
        <v>0</v>
      </c>
      <c r="AU60" s="27">
        <f>SUM(AU61:AU63)</f>
        <v>0</v>
      </c>
      <c r="AV60" s="27">
        <f>SUM(AV61:AV63)</f>
        <v>0</v>
      </c>
      <c r="AW60" s="27">
        <f t="shared" si="226"/>
        <v>0</v>
      </c>
      <c r="AX60" s="27">
        <f t="shared" si="226"/>
        <v>0</v>
      </c>
      <c r="AY60" s="27">
        <f t="shared" si="226"/>
        <v>0</v>
      </c>
      <c r="AZ60" s="27">
        <f>SUM(AZ61:AZ63)</f>
        <v>0</v>
      </c>
      <c r="BA60" s="27">
        <f t="shared" si="226"/>
        <v>0</v>
      </c>
      <c r="BB60" s="27">
        <f t="shared" si="226"/>
        <v>0</v>
      </c>
      <c r="BC60" s="27">
        <f t="shared" si="226"/>
        <v>0</v>
      </c>
      <c r="BD60" s="27">
        <f t="shared" ref="BD60" si="227">SUM(BD61:BD63)</f>
        <v>0</v>
      </c>
      <c r="BE60" s="27">
        <f>SUM(BE61:BE63)</f>
        <v>0</v>
      </c>
      <c r="BF60" s="27">
        <f t="shared" si="226"/>
        <v>9</v>
      </c>
      <c r="BG60" s="57">
        <f t="shared" ref="BG60:BL60" si="228">SUM(BG61:BG63)</f>
        <v>0</v>
      </c>
      <c r="BH60" s="27">
        <f t="shared" si="228"/>
        <v>0</v>
      </c>
      <c r="BI60" s="27">
        <f t="shared" si="228"/>
        <v>0</v>
      </c>
      <c r="BJ60" s="27">
        <f t="shared" si="228"/>
        <v>0</v>
      </c>
      <c r="BK60" s="27">
        <f t="shared" si="228"/>
        <v>0</v>
      </c>
      <c r="BL60" s="27">
        <f t="shared" si="228"/>
        <v>0</v>
      </c>
      <c r="BM60" s="27">
        <f t="shared" si="226"/>
        <v>0</v>
      </c>
      <c r="BN60" s="27">
        <f t="shared" si="226"/>
        <v>0</v>
      </c>
      <c r="BO60" s="27">
        <f t="shared" si="226"/>
        <v>0</v>
      </c>
      <c r="BP60" s="27">
        <f t="shared" si="226"/>
        <v>3</v>
      </c>
      <c r="BQ60" s="27">
        <f>SUM(BQ61:BQ63)</f>
        <v>0</v>
      </c>
      <c r="BR60" s="27">
        <f>SUM(BR61:BR63)</f>
        <v>0</v>
      </c>
      <c r="BS60" s="27">
        <f t="shared" si="226"/>
        <v>0</v>
      </c>
      <c r="BT60" s="27">
        <f t="shared" si="226"/>
        <v>0</v>
      </c>
      <c r="BU60" s="27">
        <f t="shared" si="226"/>
        <v>0</v>
      </c>
      <c r="BV60" s="27">
        <f t="shared" si="226"/>
        <v>0</v>
      </c>
      <c r="BW60" s="27">
        <f t="shared" si="226"/>
        <v>0</v>
      </c>
      <c r="BX60" s="27">
        <f t="shared" ref="BX60" si="229">SUM(BX61:BX63)</f>
        <v>0</v>
      </c>
      <c r="BY60" s="27">
        <f t="shared" si="226"/>
        <v>0</v>
      </c>
      <c r="BZ60" s="27">
        <f t="shared" si="226"/>
        <v>0</v>
      </c>
      <c r="CA60" s="27">
        <f t="shared" si="226"/>
        <v>0</v>
      </c>
      <c r="CB60" s="27"/>
      <c r="CC60" s="27">
        <f t="shared" ref="CC60" si="230">SUM(CC61:CC63)</f>
        <v>0</v>
      </c>
      <c r="CD60" s="84"/>
    </row>
    <row r="61" spans="1:82" ht="19.7" customHeight="1">
      <c r="A61" s="85" t="s">
        <v>247</v>
      </c>
      <c r="B61" s="3">
        <f t="shared" si="5"/>
        <v>29</v>
      </c>
      <c r="C61" s="2"/>
      <c r="D61" s="2"/>
      <c r="E61" s="2"/>
      <c r="F61" s="2"/>
      <c r="G61" s="2"/>
      <c r="H61" s="2">
        <f t="shared" si="0"/>
        <v>29</v>
      </c>
      <c r="I61" s="3"/>
      <c r="J61" s="3"/>
      <c r="K61" s="3"/>
      <c r="L61" s="3"/>
      <c r="M61" s="2"/>
      <c r="N61" s="2"/>
      <c r="O61" s="2"/>
      <c r="P61" s="2">
        <v>1</v>
      </c>
      <c r="Q61" s="2"/>
      <c r="R61" s="2"/>
      <c r="S61" s="2"/>
      <c r="T61" s="2"/>
      <c r="U61" s="2"/>
      <c r="V61" s="2">
        <v>1</v>
      </c>
      <c r="W61" s="2"/>
      <c r="X61" s="2"/>
      <c r="Y61" s="2"/>
      <c r="Z61" s="2"/>
      <c r="AA61" s="2"/>
      <c r="AB61" s="2"/>
      <c r="AC61" s="2"/>
      <c r="AD61" s="2"/>
      <c r="AE61" s="2">
        <v>10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>
        <v>12</v>
      </c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>
        <v>4</v>
      </c>
      <c r="BG61" s="86"/>
      <c r="BH61" s="2"/>
      <c r="BI61" s="2"/>
      <c r="BJ61" s="2"/>
      <c r="BK61" s="2"/>
      <c r="BL61" s="2"/>
      <c r="BM61" s="2"/>
      <c r="BN61" s="2"/>
      <c r="BO61" s="2"/>
      <c r="BP61" s="2">
        <v>1</v>
      </c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84" t="s">
        <v>568</v>
      </c>
    </row>
    <row r="62" spans="1:82" ht="19.7" customHeight="1">
      <c r="A62" s="85" t="s">
        <v>376</v>
      </c>
      <c r="B62" s="3">
        <f t="shared" si="5"/>
        <v>19</v>
      </c>
      <c r="C62" s="2"/>
      <c r="D62" s="2"/>
      <c r="E62" s="2"/>
      <c r="F62" s="2"/>
      <c r="G62" s="2"/>
      <c r="H62" s="2">
        <f t="shared" si="0"/>
        <v>19</v>
      </c>
      <c r="I62" s="3"/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  <c r="U62" s="2"/>
      <c r="V62" s="2">
        <v>1</v>
      </c>
      <c r="W62" s="2"/>
      <c r="X62" s="2"/>
      <c r="Y62" s="2"/>
      <c r="Z62" s="2"/>
      <c r="AA62" s="2"/>
      <c r="AB62" s="2"/>
      <c r="AC62" s="2"/>
      <c r="AD62" s="2"/>
      <c r="AE62" s="2">
        <v>6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>
        <v>8</v>
      </c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>
        <v>3</v>
      </c>
      <c r="BG62" s="86"/>
      <c r="BH62" s="2"/>
      <c r="BI62" s="2"/>
      <c r="BJ62" s="2"/>
      <c r="BK62" s="2"/>
      <c r="BL62" s="2"/>
      <c r="BM62" s="2"/>
      <c r="BN62" s="2"/>
      <c r="BO62" s="2"/>
      <c r="BP62" s="2">
        <v>1</v>
      </c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84" t="s">
        <v>568</v>
      </c>
    </row>
    <row r="63" spans="1:82" ht="19.7" customHeight="1">
      <c r="A63" s="85" t="s">
        <v>249</v>
      </c>
      <c r="B63" s="3">
        <f t="shared" si="5"/>
        <v>18</v>
      </c>
      <c r="C63" s="2"/>
      <c r="D63" s="2"/>
      <c r="E63" s="2"/>
      <c r="F63" s="2"/>
      <c r="G63" s="2"/>
      <c r="H63" s="2">
        <f t="shared" si="0"/>
        <v>18</v>
      </c>
      <c r="I63" s="3"/>
      <c r="J63" s="3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>
        <v>1</v>
      </c>
      <c r="W63" s="2"/>
      <c r="X63" s="2"/>
      <c r="Y63" s="2"/>
      <c r="Z63" s="2"/>
      <c r="AA63" s="2"/>
      <c r="AB63" s="2"/>
      <c r="AC63" s="2"/>
      <c r="AD63" s="2"/>
      <c r="AE63" s="2">
        <v>6</v>
      </c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>
        <v>8</v>
      </c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>
        <v>2</v>
      </c>
      <c r="BG63" s="86"/>
      <c r="BH63" s="2"/>
      <c r="BI63" s="2"/>
      <c r="BJ63" s="2"/>
      <c r="BK63" s="2"/>
      <c r="BL63" s="2"/>
      <c r="BM63" s="2"/>
      <c r="BN63" s="2"/>
      <c r="BO63" s="2"/>
      <c r="BP63" s="2">
        <v>1</v>
      </c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84" t="s">
        <v>568</v>
      </c>
    </row>
    <row r="64" spans="1:82" ht="19.7" customHeight="1">
      <c r="A64" s="85" t="s">
        <v>50</v>
      </c>
      <c r="B64" s="3">
        <f t="shared" si="5"/>
        <v>9</v>
      </c>
      <c r="C64" s="2"/>
      <c r="D64" s="2"/>
      <c r="E64" s="2"/>
      <c r="F64" s="2"/>
      <c r="G64" s="2"/>
      <c r="H64" s="2">
        <f t="shared" si="0"/>
        <v>9</v>
      </c>
      <c r="I64" s="3"/>
      <c r="J64" s="3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1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>
        <v>2</v>
      </c>
      <c r="AI64" s="2"/>
      <c r="AJ64" s="2"/>
      <c r="AK64" s="2"/>
      <c r="AL64" s="2"/>
      <c r="AM64" s="2"/>
      <c r="AN64" s="2"/>
      <c r="AO64" s="2">
        <v>1</v>
      </c>
      <c r="AP64" s="2"/>
      <c r="AQ64" s="2"/>
      <c r="AR64" s="2"/>
      <c r="AS64" s="2"/>
      <c r="AT64" s="2"/>
      <c r="AU64" s="2"/>
      <c r="AV64" s="2">
        <v>2</v>
      </c>
      <c r="AW64" s="2"/>
      <c r="AX64" s="2"/>
      <c r="AY64" s="2"/>
      <c r="AZ64" s="2"/>
      <c r="BA64" s="2"/>
      <c r="BB64" s="2">
        <v>2</v>
      </c>
      <c r="BC64" s="2"/>
      <c r="BD64" s="2"/>
      <c r="BE64" s="2"/>
      <c r="BF64" s="2">
        <v>1</v>
      </c>
      <c r="BG64" s="86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84" t="s">
        <v>568</v>
      </c>
    </row>
    <row r="65" spans="1:82" s="41" customFormat="1" ht="19.7" customHeight="1">
      <c r="A65" s="58" t="s">
        <v>377</v>
      </c>
      <c r="B65" s="59">
        <f t="shared" si="5"/>
        <v>192</v>
      </c>
      <c r="C65" s="60">
        <f>SUM(C67,C71,C75)</f>
        <v>0</v>
      </c>
      <c r="D65" s="60">
        <f>SUM(D67,D71,D75)</f>
        <v>0</v>
      </c>
      <c r="E65" s="60">
        <f>SUM(E67,E71,E75)</f>
        <v>0</v>
      </c>
      <c r="F65" s="60">
        <f>SUM(F67,F71,F75)</f>
        <v>0</v>
      </c>
      <c r="G65" s="60">
        <f>SUM(G67,G71,G75)</f>
        <v>0</v>
      </c>
      <c r="H65" s="60">
        <f t="shared" si="0"/>
        <v>192</v>
      </c>
      <c r="I65" s="60">
        <f t="shared" ref="I65:BT65" si="231">SUM(I66,I71,I75)</f>
        <v>0</v>
      </c>
      <c r="J65" s="60">
        <f t="shared" si="231"/>
        <v>0</v>
      </c>
      <c r="K65" s="60">
        <f t="shared" si="231"/>
        <v>0</v>
      </c>
      <c r="L65" s="60">
        <f t="shared" si="231"/>
        <v>0</v>
      </c>
      <c r="M65" s="60">
        <f t="shared" si="231"/>
        <v>0</v>
      </c>
      <c r="N65" s="60">
        <f t="shared" si="231"/>
        <v>0</v>
      </c>
      <c r="O65" s="60">
        <f t="shared" si="231"/>
        <v>0</v>
      </c>
      <c r="P65" s="60">
        <f t="shared" si="231"/>
        <v>1</v>
      </c>
      <c r="Q65" s="60">
        <f t="shared" si="231"/>
        <v>0</v>
      </c>
      <c r="R65" s="60">
        <f t="shared" si="231"/>
        <v>2</v>
      </c>
      <c r="S65" s="60">
        <f>SUM(S66,S71,S75)</f>
        <v>0</v>
      </c>
      <c r="T65" s="60">
        <f t="shared" si="231"/>
        <v>0</v>
      </c>
      <c r="U65" s="60">
        <f t="shared" si="231"/>
        <v>0</v>
      </c>
      <c r="V65" s="60">
        <f t="shared" si="231"/>
        <v>3</v>
      </c>
      <c r="W65" s="60">
        <f>SUM(W66,W71,W75)</f>
        <v>4</v>
      </c>
      <c r="X65" s="60">
        <f t="shared" si="231"/>
        <v>0</v>
      </c>
      <c r="Y65" s="60">
        <f t="shared" si="231"/>
        <v>0</v>
      </c>
      <c r="Z65" s="60">
        <f>SUM(Z66,Z71,Z75)</f>
        <v>0</v>
      </c>
      <c r="AA65" s="60">
        <f>SUM(AA66,AA71,AA75)</f>
        <v>0</v>
      </c>
      <c r="AB65" s="60">
        <f t="shared" si="231"/>
        <v>0</v>
      </c>
      <c r="AC65" s="60">
        <f t="shared" si="231"/>
        <v>0</v>
      </c>
      <c r="AD65" s="60">
        <f>SUM(AD66,AD71,AD75)</f>
        <v>0</v>
      </c>
      <c r="AE65" s="60">
        <f t="shared" si="231"/>
        <v>26</v>
      </c>
      <c r="AF65" s="60">
        <f>SUM(AF66,AF71,AF75)</f>
        <v>6</v>
      </c>
      <c r="AG65" s="60">
        <f>SUM(AG66,AG71,AG75)</f>
        <v>0</v>
      </c>
      <c r="AH65" s="60">
        <f>SUM(AH66,AH71,AH75)</f>
        <v>3</v>
      </c>
      <c r="AI65" s="60">
        <f t="shared" si="231"/>
        <v>0</v>
      </c>
      <c r="AJ65" s="60">
        <f>SUM(AJ66,AJ71,AJ75)</f>
        <v>0</v>
      </c>
      <c r="AK65" s="60">
        <f>SUM(AK66,AK71,AK75)</f>
        <v>0</v>
      </c>
      <c r="AL65" s="60">
        <f>SUM(AL66,AL71,AL75)</f>
        <v>0</v>
      </c>
      <c r="AM65" s="60">
        <f>SUM(AM66,AM71,AM75)</f>
        <v>0</v>
      </c>
      <c r="AN65" s="60">
        <f t="shared" si="231"/>
        <v>0</v>
      </c>
      <c r="AO65" s="60">
        <f t="shared" si="231"/>
        <v>1</v>
      </c>
      <c r="AP65" s="60">
        <f>SUM(AP66,AP71,AP75)</f>
        <v>0</v>
      </c>
      <c r="AQ65" s="60">
        <f t="shared" si="231"/>
        <v>0</v>
      </c>
      <c r="AR65" s="60">
        <f>SUM(AR66,AR71,AR75)</f>
        <v>0</v>
      </c>
      <c r="AS65" s="60">
        <f t="shared" si="231"/>
        <v>31</v>
      </c>
      <c r="AT65" s="60">
        <f>SUM(AT66,AT71,AT75)</f>
        <v>17</v>
      </c>
      <c r="AU65" s="60">
        <f>SUM(AU66,AU71,AU75)</f>
        <v>0</v>
      </c>
      <c r="AV65" s="60">
        <f>SUM(AV66,AV71,AV75)</f>
        <v>4</v>
      </c>
      <c r="AW65" s="60">
        <f t="shared" si="231"/>
        <v>0</v>
      </c>
      <c r="AX65" s="60">
        <f t="shared" si="231"/>
        <v>0</v>
      </c>
      <c r="AY65" s="60">
        <f t="shared" si="231"/>
        <v>1</v>
      </c>
      <c r="AZ65" s="60">
        <f>SUM(AZ66,AZ71,AZ75)</f>
        <v>0</v>
      </c>
      <c r="BA65" s="60">
        <f t="shared" si="231"/>
        <v>0</v>
      </c>
      <c r="BB65" s="60">
        <f t="shared" si="231"/>
        <v>2</v>
      </c>
      <c r="BC65" s="60">
        <f t="shared" si="231"/>
        <v>0</v>
      </c>
      <c r="BD65" s="60">
        <f t="shared" ref="BD65" si="232">SUM(BD66,BD71,BD75)</f>
        <v>0</v>
      </c>
      <c r="BE65" s="60">
        <f>SUM(BE66,BE71,BE75)</f>
        <v>0</v>
      </c>
      <c r="BF65" s="60">
        <f t="shared" si="231"/>
        <v>12</v>
      </c>
      <c r="BG65" s="64">
        <f>SUM(BG66,BG71,BG75)</f>
        <v>23</v>
      </c>
      <c r="BH65" s="60">
        <f>SUM(BH66,BH71,BH75)</f>
        <v>7</v>
      </c>
      <c r="BI65" s="60">
        <f t="shared" si="231"/>
        <v>0</v>
      </c>
      <c r="BJ65" s="60">
        <f>SUM(BJ66,BJ71,BJ75)</f>
        <v>0</v>
      </c>
      <c r="BK65" s="60">
        <f>SUM(BK66,BK71,BK75)</f>
        <v>0</v>
      </c>
      <c r="BL65" s="60">
        <f>SUM(BL66,BL71,BL75)</f>
        <v>0</v>
      </c>
      <c r="BM65" s="60">
        <f t="shared" si="231"/>
        <v>0</v>
      </c>
      <c r="BN65" s="60">
        <f t="shared" si="231"/>
        <v>0</v>
      </c>
      <c r="BO65" s="60">
        <f t="shared" si="231"/>
        <v>0</v>
      </c>
      <c r="BP65" s="60">
        <f t="shared" si="231"/>
        <v>5</v>
      </c>
      <c r="BQ65" s="60">
        <f>SUM(BQ66,BQ71,BQ75)</f>
        <v>29</v>
      </c>
      <c r="BR65" s="60">
        <f>SUM(BR66,BR71,BR75)</f>
        <v>12</v>
      </c>
      <c r="BS65" s="60">
        <f t="shared" si="231"/>
        <v>0</v>
      </c>
      <c r="BT65" s="60">
        <f t="shared" si="231"/>
        <v>0</v>
      </c>
      <c r="BU65" s="60">
        <f t="shared" ref="BU65:CA65" si="233">SUM(BU66,BU71,BU75)</f>
        <v>1</v>
      </c>
      <c r="BV65" s="60">
        <f t="shared" si="233"/>
        <v>1</v>
      </c>
      <c r="BW65" s="60">
        <f t="shared" si="233"/>
        <v>1</v>
      </c>
      <c r="BX65" s="60">
        <f t="shared" ref="BX65" si="234">SUM(BX66,BX71,BX75)</f>
        <v>0</v>
      </c>
      <c r="BY65" s="60">
        <f t="shared" si="233"/>
        <v>0</v>
      </c>
      <c r="BZ65" s="60">
        <f t="shared" si="233"/>
        <v>0</v>
      </c>
      <c r="CA65" s="60">
        <f t="shared" si="233"/>
        <v>0</v>
      </c>
      <c r="CB65" s="60"/>
      <c r="CC65" s="60">
        <f t="shared" ref="CC65" si="235">SUM(CC66,CC71,CC75)</f>
        <v>0</v>
      </c>
      <c r="CD65" s="84"/>
    </row>
    <row r="66" spans="1:82" ht="19.7" customHeight="1">
      <c r="A66" s="36" t="s">
        <v>354</v>
      </c>
      <c r="B66" s="26">
        <f t="shared" si="5"/>
        <v>114</v>
      </c>
      <c r="C66" s="27"/>
      <c r="D66" s="27"/>
      <c r="E66" s="27"/>
      <c r="F66" s="27"/>
      <c r="G66" s="27"/>
      <c r="H66" s="27">
        <f t="shared" si="0"/>
        <v>114</v>
      </c>
      <c r="I66" s="27">
        <f t="shared" ref="I66:BT66" si="236">SUM(I67:I70)</f>
        <v>0</v>
      </c>
      <c r="J66" s="27">
        <f t="shared" si="236"/>
        <v>0</v>
      </c>
      <c r="K66" s="27">
        <f t="shared" si="236"/>
        <v>0</v>
      </c>
      <c r="L66" s="27">
        <f t="shared" si="236"/>
        <v>0</v>
      </c>
      <c r="M66" s="27">
        <f t="shared" si="236"/>
        <v>0</v>
      </c>
      <c r="N66" s="27">
        <f t="shared" si="236"/>
        <v>0</v>
      </c>
      <c r="O66" s="27">
        <f t="shared" si="236"/>
        <v>0</v>
      </c>
      <c r="P66" s="27">
        <f t="shared" si="236"/>
        <v>0</v>
      </c>
      <c r="Q66" s="27">
        <f t="shared" si="236"/>
        <v>0</v>
      </c>
      <c r="R66" s="27">
        <f t="shared" si="236"/>
        <v>1</v>
      </c>
      <c r="S66" s="27">
        <f>SUM(S67:S70)</f>
        <v>0</v>
      </c>
      <c r="T66" s="27">
        <f t="shared" si="236"/>
        <v>0</v>
      </c>
      <c r="U66" s="27">
        <f t="shared" si="236"/>
        <v>0</v>
      </c>
      <c r="V66" s="27">
        <f t="shared" si="236"/>
        <v>1</v>
      </c>
      <c r="W66" s="27">
        <f>SUM(W67:W70)</f>
        <v>3</v>
      </c>
      <c r="X66" s="27">
        <f t="shared" si="236"/>
        <v>0</v>
      </c>
      <c r="Y66" s="27">
        <f t="shared" si="236"/>
        <v>0</v>
      </c>
      <c r="Z66" s="27">
        <f>SUM(Z67:Z70)</f>
        <v>0</v>
      </c>
      <c r="AA66" s="27">
        <f>SUM(AA67:AA70)</f>
        <v>0</v>
      </c>
      <c r="AB66" s="27">
        <f t="shared" si="236"/>
        <v>0</v>
      </c>
      <c r="AC66" s="27">
        <f t="shared" si="236"/>
        <v>0</v>
      </c>
      <c r="AD66" s="27">
        <f>SUM(AD67:AD70)</f>
        <v>0</v>
      </c>
      <c r="AE66" s="27">
        <f t="shared" si="236"/>
        <v>3</v>
      </c>
      <c r="AF66" s="27">
        <f>SUM(AF67:AF70)</f>
        <v>6</v>
      </c>
      <c r="AG66" s="27">
        <f>SUM(AG67:AG70)</f>
        <v>0</v>
      </c>
      <c r="AH66" s="27">
        <f>SUM(AH67:AH70)</f>
        <v>0</v>
      </c>
      <c r="AI66" s="27">
        <f t="shared" si="236"/>
        <v>0</v>
      </c>
      <c r="AJ66" s="27">
        <f>SUM(AJ67:AJ70)</f>
        <v>0</v>
      </c>
      <c r="AK66" s="27">
        <f>SUM(AK67:AK70)</f>
        <v>0</v>
      </c>
      <c r="AL66" s="27">
        <f>SUM(AL67:AL70)</f>
        <v>0</v>
      </c>
      <c r="AM66" s="27">
        <f>SUM(AM67:AM70)</f>
        <v>0</v>
      </c>
      <c r="AN66" s="27">
        <f t="shared" si="236"/>
        <v>0</v>
      </c>
      <c r="AO66" s="27">
        <f t="shared" si="236"/>
        <v>0</v>
      </c>
      <c r="AP66" s="27">
        <f>SUM(AP67:AP70)</f>
        <v>0</v>
      </c>
      <c r="AQ66" s="27">
        <f t="shared" si="236"/>
        <v>0</v>
      </c>
      <c r="AR66" s="27">
        <f>SUM(AR67:AR70)</f>
        <v>0</v>
      </c>
      <c r="AS66" s="27">
        <f t="shared" si="236"/>
        <v>1</v>
      </c>
      <c r="AT66" s="27">
        <f>SUM(AT67:AT70)</f>
        <v>17</v>
      </c>
      <c r="AU66" s="27">
        <f>SUM(AU67:AU70)</f>
        <v>0</v>
      </c>
      <c r="AV66" s="27">
        <f>SUM(AV67:AV70)</f>
        <v>1</v>
      </c>
      <c r="AW66" s="27">
        <f t="shared" si="236"/>
        <v>0</v>
      </c>
      <c r="AX66" s="27">
        <f t="shared" si="236"/>
        <v>0</v>
      </c>
      <c r="AY66" s="27">
        <f t="shared" si="236"/>
        <v>1</v>
      </c>
      <c r="AZ66" s="27">
        <f>SUM(AZ67:AZ70)</f>
        <v>0</v>
      </c>
      <c r="BA66" s="27">
        <f t="shared" si="236"/>
        <v>0</v>
      </c>
      <c r="BB66" s="27">
        <f t="shared" si="236"/>
        <v>0</v>
      </c>
      <c r="BC66" s="27">
        <f t="shared" si="236"/>
        <v>0</v>
      </c>
      <c r="BD66" s="27">
        <f t="shared" ref="BD66" si="237">SUM(BD67:BD70)</f>
        <v>0</v>
      </c>
      <c r="BE66" s="27">
        <f>SUM(BE67:BE70)</f>
        <v>0</v>
      </c>
      <c r="BF66" s="27">
        <f t="shared" si="236"/>
        <v>4</v>
      </c>
      <c r="BG66" s="50">
        <f t="shared" ref="BG66:BL66" si="238">SUM(BG67:BG70)</f>
        <v>23</v>
      </c>
      <c r="BH66" s="27">
        <f t="shared" si="238"/>
        <v>7</v>
      </c>
      <c r="BI66" s="27">
        <f t="shared" si="238"/>
        <v>0</v>
      </c>
      <c r="BJ66" s="27">
        <f t="shared" si="238"/>
        <v>0</v>
      </c>
      <c r="BK66" s="27">
        <f t="shared" si="238"/>
        <v>0</v>
      </c>
      <c r="BL66" s="27">
        <f t="shared" si="238"/>
        <v>0</v>
      </c>
      <c r="BM66" s="27">
        <f t="shared" si="236"/>
        <v>0</v>
      </c>
      <c r="BN66" s="27">
        <f t="shared" si="236"/>
        <v>0</v>
      </c>
      <c r="BO66" s="27">
        <f t="shared" si="236"/>
        <v>0</v>
      </c>
      <c r="BP66" s="27">
        <f t="shared" si="236"/>
        <v>2</v>
      </c>
      <c r="BQ66" s="27">
        <f>SUM(BQ67:BQ70)</f>
        <v>29</v>
      </c>
      <c r="BR66" s="27">
        <f>SUM(BR67:BR70)</f>
        <v>12</v>
      </c>
      <c r="BS66" s="27">
        <f t="shared" si="236"/>
        <v>0</v>
      </c>
      <c r="BT66" s="27">
        <f t="shared" si="236"/>
        <v>0</v>
      </c>
      <c r="BU66" s="27">
        <f t="shared" ref="BU66:CA66" si="239">SUM(BU67:BU70)</f>
        <v>1</v>
      </c>
      <c r="BV66" s="27">
        <f t="shared" si="239"/>
        <v>1</v>
      </c>
      <c r="BW66" s="27">
        <f t="shared" si="239"/>
        <v>1</v>
      </c>
      <c r="BX66" s="27">
        <f t="shared" ref="BX66" si="240">SUM(BX67:BX70)</f>
        <v>0</v>
      </c>
      <c r="BY66" s="27">
        <f t="shared" si="239"/>
        <v>0</v>
      </c>
      <c r="BZ66" s="27">
        <f t="shared" si="239"/>
        <v>0</v>
      </c>
      <c r="CA66" s="27">
        <f t="shared" si="239"/>
        <v>0</v>
      </c>
      <c r="CB66" s="27"/>
      <c r="CC66" s="27">
        <f t="shared" ref="CC66" si="241">SUM(CC67:CC70)</f>
        <v>0</v>
      </c>
      <c r="CD66" s="84"/>
    </row>
    <row r="67" spans="1:82" ht="19.7" customHeight="1">
      <c r="A67" s="85" t="s">
        <v>250</v>
      </c>
      <c r="B67" s="3">
        <f t="shared" si="5"/>
        <v>74</v>
      </c>
      <c r="C67" s="2"/>
      <c r="D67" s="2"/>
      <c r="E67" s="2"/>
      <c r="F67" s="2"/>
      <c r="G67" s="2"/>
      <c r="H67" s="2">
        <f t="shared" si="0"/>
        <v>74</v>
      </c>
      <c r="I67" s="3"/>
      <c r="J67" s="3"/>
      <c r="K67" s="3"/>
      <c r="L67" s="3"/>
      <c r="M67" s="2"/>
      <c r="N67" s="2"/>
      <c r="O67" s="2"/>
      <c r="P67" s="2"/>
      <c r="Q67" s="2"/>
      <c r="R67" s="2">
        <v>1</v>
      </c>
      <c r="S67" s="2"/>
      <c r="T67" s="2"/>
      <c r="U67" s="2"/>
      <c r="V67" s="2"/>
      <c r="W67" s="2">
        <v>1</v>
      </c>
      <c r="X67" s="2"/>
      <c r="Y67" s="2"/>
      <c r="Z67" s="2"/>
      <c r="AA67" s="2"/>
      <c r="AB67" s="2"/>
      <c r="AC67" s="2"/>
      <c r="AD67" s="2"/>
      <c r="AE67" s="2"/>
      <c r="AF67" s="2">
        <v>5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>
        <f>14-2</f>
        <v>12</v>
      </c>
      <c r="AU67" s="2"/>
      <c r="AV67" s="2">
        <v>1</v>
      </c>
      <c r="AW67" s="2"/>
      <c r="AX67" s="2"/>
      <c r="AY67" s="2"/>
      <c r="AZ67" s="2"/>
      <c r="BA67" s="2"/>
      <c r="BB67" s="2"/>
      <c r="BC67" s="2"/>
      <c r="BD67" s="2"/>
      <c r="BE67" s="2"/>
      <c r="BF67" s="2">
        <v>3</v>
      </c>
      <c r="BG67" s="87">
        <f>18-1</f>
        <v>17</v>
      </c>
      <c r="BH67" s="2">
        <v>3</v>
      </c>
      <c r="BI67" s="2"/>
      <c r="BJ67" s="2"/>
      <c r="BK67" s="2"/>
      <c r="BL67" s="2"/>
      <c r="BM67" s="2"/>
      <c r="BN67" s="2"/>
      <c r="BO67" s="2"/>
      <c r="BP67" s="2"/>
      <c r="BQ67" s="2">
        <f>22-1</f>
        <v>21</v>
      </c>
      <c r="BR67" s="2">
        <v>10</v>
      </c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84" t="s">
        <v>568</v>
      </c>
    </row>
    <row r="68" spans="1:82" ht="19.7" customHeight="1">
      <c r="A68" s="85" t="s">
        <v>251</v>
      </c>
      <c r="B68" s="3">
        <f t="shared" si="5"/>
        <v>15</v>
      </c>
      <c r="C68" s="2"/>
      <c r="D68" s="2"/>
      <c r="E68" s="2"/>
      <c r="F68" s="2"/>
      <c r="G68" s="2"/>
      <c r="H68" s="2">
        <f t="shared" si="0"/>
        <v>15</v>
      </c>
      <c r="I68" s="3"/>
      <c r="J68" s="3"/>
      <c r="K68" s="3"/>
      <c r="L68" s="3"/>
      <c r="M68" s="2"/>
      <c r="N68" s="2"/>
      <c r="O68" s="2"/>
      <c r="P68" s="2"/>
      <c r="Q68" s="2"/>
      <c r="R68" s="2"/>
      <c r="S68" s="2"/>
      <c r="T68" s="2"/>
      <c r="U68" s="2"/>
      <c r="V68" s="2">
        <v>1</v>
      </c>
      <c r="W68" s="2"/>
      <c r="X68" s="2"/>
      <c r="Y68" s="2"/>
      <c r="Z68" s="2"/>
      <c r="AA68" s="2"/>
      <c r="AB68" s="2"/>
      <c r="AC68" s="2"/>
      <c r="AD68" s="2"/>
      <c r="AE68" s="2"/>
      <c r="AF68" s="2">
        <v>1</v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>
        <v>3</v>
      </c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86">
        <f>4-1</f>
        <v>3</v>
      </c>
      <c r="BH68" s="2">
        <v>1</v>
      </c>
      <c r="BI68" s="2"/>
      <c r="BJ68" s="2"/>
      <c r="BK68" s="2"/>
      <c r="BL68" s="2"/>
      <c r="BM68" s="2"/>
      <c r="BN68" s="2"/>
      <c r="BO68" s="2"/>
      <c r="BP68" s="2">
        <v>1</v>
      </c>
      <c r="BQ68" s="2">
        <f>5-1</f>
        <v>4</v>
      </c>
      <c r="BR68" s="2">
        <v>1</v>
      </c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84" t="s">
        <v>568</v>
      </c>
    </row>
    <row r="69" spans="1:82" ht="19.7" customHeight="1">
      <c r="A69" s="85" t="s">
        <v>371</v>
      </c>
      <c r="B69" s="3">
        <f t="shared" si="5"/>
        <v>7</v>
      </c>
      <c r="C69" s="2"/>
      <c r="D69" s="2"/>
      <c r="E69" s="2"/>
      <c r="F69" s="2"/>
      <c r="G69" s="2"/>
      <c r="H69" s="2">
        <f t="shared" ref="H69:H132" si="242">SUM(I69:CC69)</f>
        <v>7</v>
      </c>
      <c r="I69" s="3"/>
      <c r="J69" s="3"/>
      <c r="K69" s="3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>
        <v>1</v>
      </c>
      <c r="X69" s="2"/>
      <c r="Y69" s="2"/>
      <c r="Z69" s="2"/>
      <c r="AA69" s="2"/>
      <c r="AB69" s="2"/>
      <c r="AC69" s="2"/>
      <c r="AD69" s="2"/>
      <c r="AE69" s="2">
        <v>1</v>
      </c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>
        <v>1</v>
      </c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86">
        <v>1</v>
      </c>
      <c r="BH69" s="2">
        <v>1</v>
      </c>
      <c r="BI69" s="2"/>
      <c r="BJ69" s="2"/>
      <c r="BK69" s="2"/>
      <c r="BL69" s="2"/>
      <c r="BM69" s="2"/>
      <c r="BN69" s="2"/>
      <c r="BO69" s="2"/>
      <c r="BP69" s="2"/>
      <c r="BQ69" s="2">
        <v>2</v>
      </c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84" t="s">
        <v>568</v>
      </c>
    </row>
    <row r="70" spans="1:82" ht="19.7" customHeight="1">
      <c r="A70" s="85" t="s">
        <v>239</v>
      </c>
      <c r="B70" s="3">
        <f t="shared" si="5"/>
        <v>18</v>
      </c>
      <c r="C70" s="2"/>
      <c r="D70" s="2"/>
      <c r="E70" s="2"/>
      <c r="F70" s="2"/>
      <c r="G70" s="2"/>
      <c r="H70" s="2">
        <f t="shared" si="242"/>
        <v>18</v>
      </c>
      <c r="I70" s="3"/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>
        <v>1</v>
      </c>
      <c r="X70" s="2"/>
      <c r="Y70" s="2"/>
      <c r="Z70" s="2"/>
      <c r="AA70" s="2"/>
      <c r="AB70" s="2"/>
      <c r="AC70" s="2"/>
      <c r="AD70" s="2"/>
      <c r="AE70" s="2">
        <v>2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>
        <v>1</v>
      </c>
      <c r="AT70" s="2">
        <v>1</v>
      </c>
      <c r="AU70" s="2"/>
      <c r="AV70" s="2"/>
      <c r="AW70" s="2"/>
      <c r="AX70" s="2"/>
      <c r="AY70" s="2">
        <v>1</v>
      </c>
      <c r="AZ70" s="2"/>
      <c r="BA70" s="2"/>
      <c r="BB70" s="2"/>
      <c r="BC70" s="2"/>
      <c r="BD70" s="2"/>
      <c r="BE70" s="2"/>
      <c r="BF70" s="2">
        <v>1</v>
      </c>
      <c r="BG70" s="86">
        <v>2</v>
      </c>
      <c r="BH70" s="2">
        <v>2</v>
      </c>
      <c r="BI70" s="2"/>
      <c r="BJ70" s="2"/>
      <c r="BK70" s="2"/>
      <c r="BL70" s="2"/>
      <c r="BM70" s="2"/>
      <c r="BN70" s="2"/>
      <c r="BO70" s="2"/>
      <c r="BP70" s="2">
        <v>1</v>
      </c>
      <c r="BQ70" s="2">
        <v>2</v>
      </c>
      <c r="BR70" s="2">
        <v>1</v>
      </c>
      <c r="BS70" s="2"/>
      <c r="BT70" s="2"/>
      <c r="BU70" s="2">
        <v>1</v>
      </c>
      <c r="BV70" s="2">
        <v>1</v>
      </c>
      <c r="BW70" s="2">
        <v>1</v>
      </c>
      <c r="BX70" s="2"/>
      <c r="BY70" s="2"/>
      <c r="BZ70" s="2"/>
      <c r="CA70" s="2"/>
      <c r="CB70" s="2"/>
      <c r="CC70" s="2"/>
      <c r="CD70" s="84" t="s">
        <v>568</v>
      </c>
    </row>
    <row r="71" spans="1:82" ht="19.7" customHeight="1">
      <c r="A71" s="36" t="s">
        <v>246</v>
      </c>
      <c r="B71" s="26">
        <f t="shared" si="5"/>
        <v>67</v>
      </c>
      <c r="C71" s="27">
        <f>SUM(C72:C73)</f>
        <v>0</v>
      </c>
      <c r="D71" s="27">
        <f>SUM(D72:D73)</f>
        <v>0</v>
      </c>
      <c r="E71" s="27">
        <f>SUM(E72:E73)</f>
        <v>0</v>
      </c>
      <c r="F71" s="27">
        <f>SUM(F72:F73)</f>
        <v>0</v>
      </c>
      <c r="G71" s="27">
        <f>SUM(G72:G73)</f>
        <v>0</v>
      </c>
      <c r="H71" s="27">
        <f t="shared" si="242"/>
        <v>67</v>
      </c>
      <c r="I71" s="27">
        <f>SUM(I72:I74)</f>
        <v>0</v>
      </c>
      <c r="J71" s="27">
        <f t="shared" ref="J71:CA71" si="243">SUM(J72:J74)</f>
        <v>0</v>
      </c>
      <c r="K71" s="27">
        <f t="shared" si="243"/>
        <v>0</v>
      </c>
      <c r="L71" s="27">
        <f t="shared" si="243"/>
        <v>0</v>
      </c>
      <c r="M71" s="27">
        <f t="shared" si="243"/>
        <v>0</v>
      </c>
      <c r="N71" s="27">
        <f t="shared" si="243"/>
        <v>0</v>
      </c>
      <c r="O71" s="27">
        <f t="shared" si="243"/>
        <v>0</v>
      </c>
      <c r="P71" s="27">
        <f t="shared" si="243"/>
        <v>1</v>
      </c>
      <c r="Q71" s="27">
        <f t="shared" si="243"/>
        <v>0</v>
      </c>
      <c r="R71" s="27">
        <f t="shared" si="243"/>
        <v>1</v>
      </c>
      <c r="S71" s="27">
        <f>SUM(S72:S74)</f>
        <v>0</v>
      </c>
      <c r="T71" s="27">
        <f t="shared" si="243"/>
        <v>0</v>
      </c>
      <c r="U71" s="27">
        <f t="shared" si="243"/>
        <v>0</v>
      </c>
      <c r="V71" s="27">
        <f t="shared" si="243"/>
        <v>2</v>
      </c>
      <c r="W71" s="27">
        <f>SUM(W72:W74)</f>
        <v>0</v>
      </c>
      <c r="X71" s="27">
        <f t="shared" si="243"/>
        <v>0</v>
      </c>
      <c r="Y71" s="27">
        <f t="shared" si="243"/>
        <v>0</v>
      </c>
      <c r="Z71" s="27">
        <f>SUM(Z72:Z74)</f>
        <v>0</v>
      </c>
      <c r="AA71" s="27">
        <f>SUM(AA72:AA74)</f>
        <v>0</v>
      </c>
      <c r="AB71" s="27">
        <f t="shared" si="243"/>
        <v>0</v>
      </c>
      <c r="AC71" s="27">
        <f t="shared" si="243"/>
        <v>0</v>
      </c>
      <c r="AD71" s="27">
        <f>SUM(AD72:AD74)</f>
        <v>0</v>
      </c>
      <c r="AE71" s="27">
        <f t="shared" si="243"/>
        <v>23</v>
      </c>
      <c r="AF71" s="27">
        <f>SUM(AF72:AF74)</f>
        <v>0</v>
      </c>
      <c r="AG71" s="27">
        <f>SUM(AG72:AG74)</f>
        <v>0</v>
      </c>
      <c r="AH71" s="27">
        <f>SUM(AH72:AH74)</f>
        <v>0</v>
      </c>
      <c r="AI71" s="27">
        <f t="shared" si="243"/>
        <v>0</v>
      </c>
      <c r="AJ71" s="27">
        <f>SUM(AJ72:AJ74)</f>
        <v>0</v>
      </c>
      <c r="AK71" s="27">
        <f>SUM(AK72:AK74)</f>
        <v>0</v>
      </c>
      <c r="AL71" s="27">
        <f>SUM(AL72:AL74)</f>
        <v>0</v>
      </c>
      <c r="AM71" s="27">
        <f>SUM(AM72:AM74)</f>
        <v>0</v>
      </c>
      <c r="AN71" s="27">
        <f t="shared" si="243"/>
        <v>0</v>
      </c>
      <c r="AO71" s="27">
        <f t="shared" si="243"/>
        <v>0</v>
      </c>
      <c r="AP71" s="27">
        <f>SUM(AP72:AP74)</f>
        <v>0</v>
      </c>
      <c r="AQ71" s="27">
        <f t="shared" si="243"/>
        <v>0</v>
      </c>
      <c r="AR71" s="27">
        <f>SUM(AR72:AR74)</f>
        <v>0</v>
      </c>
      <c r="AS71" s="27">
        <f t="shared" si="243"/>
        <v>30</v>
      </c>
      <c r="AT71" s="27">
        <f>SUM(AT72:AT74)</f>
        <v>0</v>
      </c>
      <c r="AU71" s="27">
        <f>SUM(AU72:AU74)</f>
        <v>0</v>
      </c>
      <c r="AV71" s="27">
        <f>SUM(AV72:AV74)</f>
        <v>0</v>
      </c>
      <c r="AW71" s="27">
        <f t="shared" si="243"/>
        <v>0</v>
      </c>
      <c r="AX71" s="27">
        <f t="shared" si="243"/>
        <v>0</v>
      </c>
      <c r="AY71" s="27">
        <f t="shared" si="243"/>
        <v>0</v>
      </c>
      <c r="AZ71" s="27">
        <f>SUM(AZ72:AZ74)</f>
        <v>0</v>
      </c>
      <c r="BA71" s="27">
        <f t="shared" si="243"/>
        <v>0</v>
      </c>
      <c r="BB71" s="27">
        <f t="shared" si="243"/>
        <v>0</v>
      </c>
      <c r="BC71" s="27">
        <f t="shared" si="243"/>
        <v>0</v>
      </c>
      <c r="BD71" s="27">
        <f t="shared" ref="BD71" si="244">SUM(BD72:BD74)</f>
        <v>0</v>
      </c>
      <c r="BE71" s="27">
        <f>SUM(BE72:BE74)</f>
        <v>0</v>
      </c>
      <c r="BF71" s="27">
        <f t="shared" si="243"/>
        <v>7</v>
      </c>
      <c r="BG71" s="57">
        <f t="shared" ref="BG71:BL71" si="245">SUM(BG72:BG74)</f>
        <v>0</v>
      </c>
      <c r="BH71" s="27">
        <f t="shared" si="245"/>
        <v>0</v>
      </c>
      <c r="BI71" s="27">
        <f t="shared" si="245"/>
        <v>0</v>
      </c>
      <c r="BJ71" s="27">
        <f t="shared" si="245"/>
        <v>0</v>
      </c>
      <c r="BK71" s="27">
        <f t="shared" si="245"/>
        <v>0</v>
      </c>
      <c r="BL71" s="27">
        <f t="shared" si="245"/>
        <v>0</v>
      </c>
      <c r="BM71" s="27">
        <f t="shared" si="243"/>
        <v>0</v>
      </c>
      <c r="BN71" s="27">
        <f t="shared" si="243"/>
        <v>0</v>
      </c>
      <c r="BO71" s="27">
        <f t="shared" si="243"/>
        <v>0</v>
      </c>
      <c r="BP71" s="27">
        <f t="shared" si="243"/>
        <v>3</v>
      </c>
      <c r="BQ71" s="27">
        <f>SUM(BQ72:BQ74)</f>
        <v>0</v>
      </c>
      <c r="BR71" s="27">
        <f>SUM(BR72:BR74)</f>
        <v>0</v>
      </c>
      <c r="BS71" s="27">
        <f t="shared" si="243"/>
        <v>0</v>
      </c>
      <c r="BT71" s="27">
        <f t="shared" si="243"/>
        <v>0</v>
      </c>
      <c r="BU71" s="27">
        <f t="shared" si="243"/>
        <v>0</v>
      </c>
      <c r="BV71" s="27">
        <f t="shared" si="243"/>
        <v>0</v>
      </c>
      <c r="BW71" s="27">
        <f t="shared" si="243"/>
        <v>0</v>
      </c>
      <c r="BX71" s="27">
        <f t="shared" ref="BX71" si="246">SUM(BX72:BX74)</f>
        <v>0</v>
      </c>
      <c r="BY71" s="27">
        <f t="shared" si="243"/>
        <v>0</v>
      </c>
      <c r="BZ71" s="27">
        <f t="shared" si="243"/>
        <v>0</v>
      </c>
      <c r="CA71" s="27">
        <f t="shared" si="243"/>
        <v>0</v>
      </c>
      <c r="CB71" s="27"/>
      <c r="CC71" s="27">
        <f t="shared" ref="CC71" si="247">SUM(CC72:CC74)</f>
        <v>0</v>
      </c>
      <c r="CD71" s="84"/>
    </row>
    <row r="72" spans="1:82" ht="19.7" customHeight="1">
      <c r="A72" s="85" t="s">
        <v>247</v>
      </c>
      <c r="B72" s="3">
        <f t="shared" si="5"/>
        <v>27</v>
      </c>
      <c r="C72" s="2"/>
      <c r="D72" s="2"/>
      <c r="E72" s="2"/>
      <c r="F72" s="2"/>
      <c r="G72" s="2"/>
      <c r="H72" s="2">
        <f t="shared" si="242"/>
        <v>27</v>
      </c>
      <c r="I72" s="3"/>
      <c r="J72" s="3"/>
      <c r="K72" s="3"/>
      <c r="L72" s="3"/>
      <c r="M72" s="2"/>
      <c r="N72" s="2"/>
      <c r="O72" s="2"/>
      <c r="P72" s="2">
        <v>1</v>
      </c>
      <c r="Q72" s="2"/>
      <c r="R72" s="2">
        <v>1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>
        <v>9</v>
      </c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>
        <v>12</v>
      </c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>
        <v>3</v>
      </c>
      <c r="BG72" s="86"/>
      <c r="BH72" s="2"/>
      <c r="BI72" s="2"/>
      <c r="BJ72" s="2"/>
      <c r="BK72" s="2"/>
      <c r="BL72" s="2"/>
      <c r="BM72" s="2"/>
      <c r="BN72" s="2"/>
      <c r="BO72" s="2"/>
      <c r="BP72" s="2">
        <v>1</v>
      </c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84" t="s">
        <v>568</v>
      </c>
    </row>
    <row r="73" spans="1:82" ht="19.7" customHeight="1">
      <c r="A73" s="85" t="s">
        <v>248</v>
      </c>
      <c r="B73" s="3">
        <f t="shared" si="5"/>
        <v>20</v>
      </c>
      <c r="C73" s="2"/>
      <c r="D73" s="2"/>
      <c r="E73" s="2"/>
      <c r="F73" s="2"/>
      <c r="G73" s="2"/>
      <c r="H73" s="2">
        <f t="shared" si="242"/>
        <v>20</v>
      </c>
      <c r="I73" s="3"/>
      <c r="J73" s="3"/>
      <c r="K73" s="3"/>
      <c r="L73" s="3"/>
      <c r="M73" s="2"/>
      <c r="N73" s="2"/>
      <c r="O73" s="2"/>
      <c r="P73" s="2"/>
      <c r="Q73" s="2"/>
      <c r="R73" s="2"/>
      <c r="S73" s="2"/>
      <c r="T73" s="2"/>
      <c r="U73" s="2"/>
      <c r="V73" s="2">
        <v>1</v>
      </c>
      <c r="W73" s="2"/>
      <c r="X73" s="2"/>
      <c r="Y73" s="2"/>
      <c r="Z73" s="2"/>
      <c r="AA73" s="2"/>
      <c r="AB73" s="2"/>
      <c r="AC73" s="2"/>
      <c r="AD73" s="2"/>
      <c r="AE73" s="2">
        <v>7</v>
      </c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>
        <v>9</v>
      </c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>
        <v>2</v>
      </c>
      <c r="BG73" s="86"/>
      <c r="BH73" s="2"/>
      <c r="BI73" s="2"/>
      <c r="BJ73" s="2"/>
      <c r="BK73" s="2"/>
      <c r="BL73" s="2"/>
      <c r="BM73" s="2"/>
      <c r="BN73" s="2"/>
      <c r="BO73" s="2"/>
      <c r="BP73" s="2">
        <v>1</v>
      </c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84" t="s">
        <v>568</v>
      </c>
    </row>
    <row r="74" spans="1:82" ht="19.7" customHeight="1">
      <c r="A74" s="85" t="s">
        <v>249</v>
      </c>
      <c r="B74" s="3">
        <f t="shared" si="5"/>
        <v>20</v>
      </c>
      <c r="C74" s="2"/>
      <c r="D74" s="2"/>
      <c r="E74" s="2"/>
      <c r="F74" s="2"/>
      <c r="G74" s="2"/>
      <c r="H74" s="2">
        <f t="shared" si="242"/>
        <v>20</v>
      </c>
      <c r="I74" s="3"/>
      <c r="J74" s="3"/>
      <c r="K74" s="3"/>
      <c r="L74" s="3"/>
      <c r="M74" s="2"/>
      <c r="N74" s="2"/>
      <c r="O74" s="2"/>
      <c r="P74" s="2"/>
      <c r="Q74" s="2"/>
      <c r="R74" s="2"/>
      <c r="S74" s="2"/>
      <c r="T74" s="2"/>
      <c r="U74" s="2"/>
      <c r="V74" s="2">
        <v>1</v>
      </c>
      <c r="W74" s="2"/>
      <c r="X74" s="2"/>
      <c r="Y74" s="2"/>
      <c r="Z74" s="2"/>
      <c r="AA74" s="2"/>
      <c r="AB74" s="2"/>
      <c r="AC74" s="2"/>
      <c r="AD74" s="2"/>
      <c r="AE74" s="2">
        <v>7</v>
      </c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>
        <v>9</v>
      </c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>
        <v>2</v>
      </c>
      <c r="BG74" s="86"/>
      <c r="BH74" s="2"/>
      <c r="BI74" s="2"/>
      <c r="BJ74" s="2"/>
      <c r="BK74" s="2"/>
      <c r="BL74" s="2"/>
      <c r="BM74" s="2"/>
      <c r="BN74" s="2"/>
      <c r="BO74" s="2"/>
      <c r="BP74" s="2">
        <v>1</v>
      </c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84" t="s">
        <v>568</v>
      </c>
    </row>
    <row r="75" spans="1:82" ht="19.7" customHeight="1">
      <c r="A75" s="85" t="s">
        <v>50</v>
      </c>
      <c r="B75" s="3">
        <f t="shared" si="5"/>
        <v>11</v>
      </c>
      <c r="C75" s="2"/>
      <c r="D75" s="2"/>
      <c r="E75" s="2"/>
      <c r="F75" s="2"/>
      <c r="G75" s="2"/>
      <c r="H75" s="2">
        <f t="shared" si="242"/>
        <v>11</v>
      </c>
      <c r="I75" s="3"/>
      <c r="J75" s="3"/>
      <c r="K75" s="3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>
        <v>1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>
        <v>3</v>
      </c>
      <c r="AI75" s="2"/>
      <c r="AJ75" s="2"/>
      <c r="AK75" s="2"/>
      <c r="AL75" s="2"/>
      <c r="AM75" s="2"/>
      <c r="AN75" s="2"/>
      <c r="AO75" s="2">
        <v>1</v>
      </c>
      <c r="AP75" s="2"/>
      <c r="AQ75" s="2"/>
      <c r="AR75" s="2"/>
      <c r="AS75" s="2"/>
      <c r="AT75" s="2"/>
      <c r="AU75" s="2"/>
      <c r="AV75" s="2">
        <v>3</v>
      </c>
      <c r="AW75" s="2"/>
      <c r="AX75" s="2"/>
      <c r="AY75" s="2"/>
      <c r="AZ75" s="2"/>
      <c r="BA75" s="2"/>
      <c r="BB75" s="2">
        <v>2</v>
      </c>
      <c r="BC75" s="2"/>
      <c r="BD75" s="2"/>
      <c r="BE75" s="2"/>
      <c r="BF75" s="2">
        <v>1</v>
      </c>
      <c r="BG75" s="86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84" t="s">
        <v>568</v>
      </c>
    </row>
    <row r="76" spans="1:82" s="41" customFormat="1" ht="19.7" customHeight="1">
      <c r="A76" s="58" t="s">
        <v>378</v>
      </c>
      <c r="B76" s="59">
        <f t="shared" si="5"/>
        <v>176</v>
      </c>
      <c r="C76" s="60">
        <f>SUM(C78,C82,C86)</f>
        <v>0</v>
      </c>
      <c r="D76" s="60">
        <f>SUM(D78,D82,D86)</f>
        <v>0</v>
      </c>
      <c r="E76" s="60">
        <f>SUM(E78,E82,E86)</f>
        <v>0</v>
      </c>
      <c r="F76" s="60">
        <f>SUM(F78,F82,F86)</f>
        <v>0</v>
      </c>
      <c r="G76" s="60">
        <f>SUM(G78,G82,G86)</f>
        <v>0</v>
      </c>
      <c r="H76" s="60">
        <f t="shared" si="242"/>
        <v>176</v>
      </c>
      <c r="I76" s="60">
        <f>SUM(I77,I82,I86)</f>
        <v>0</v>
      </c>
      <c r="J76" s="60">
        <f t="shared" ref="J76:CA76" si="248">SUM(J77,J82,J86)</f>
        <v>0</v>
      </c>
      <c r="K76" s="60">
        <f t="shared" si="248"/>
        <v>0</v>
      </c>
      <c r="L76" s="60">
        <f t="shared" si="248"/>
        <v>0</v>
      </c>
      <c r="M76" s="60">
        <f t="shared" si="248"/>
        <v>0</v>
      </c>
      <c r="N76" s="60">
        <f t="shared" si="248"/>
        <v>0</v>
      </c>
      <c r="O76" s="60">
        <f t="shared" si="248"/>
        <v>0</v>
      </c>
      <c r="P76" s="60">
        <f t="shared" si="248"/>
        <v>1</v>
      </c>
      <c r="Q76" s="60">
        <f t="shared" si="248"/>
        <v>0</v>
      </c>
      <c r="R76" s="60">
        <f t="shared" si="248"/>
        <v>1</v>
      </c>
      <c r="S76" s="60">
        <f>SUM(S77,S82,S86)</f>
        <v>0</v>
      </c>
      <c r="T76" s="60">
        <f t="shared" si="248"/>
        <v>0</v>
      </c>
      <c r="U76" s="60">
        <f t="shared" si="248"/>
        <v>0</v>
      </c>
      <c r="V76" s="60">
        <f t="shared" si="248"/>
        <v>3</v>
      </c>
      <c r="W76" s="60">
        <f>SUM(W77,W82,W86)</f>
        <v>5</v>
      </c>
      <c r="X76" s="60">
        <f t="shared" si="248"/>
        <v>0</v>
      </c>
      <c r="Y76" s="60">
        <f t="shared" si="248"/>
        <v>0</v>
      </c>
      <c r="Z76" s="60">
        <f>SUM(Z77,Z82,Z86)</f>
        <v>0</v>
      </c>
      <c r="AA76" s="60">
        <f>SUM(AA77,AA82,AA86)</f>
        <v>0</v>
      </c>
      <c r="AB76" s="60">
        <f t="shared" si="248"/>
        <v>0</v>
      </c>
      <c r="AC76" s="60">
        <f t="shared" si="248"/>
        <v>0</v>
      </c>
      <c r="AD76" s="60">
        <f>SUM(AD77,AD82,AD86)</f>
        <v>0</v>
      </c>
      <c r="AE76" s="60">
        <f t="shared" si="248"/>
        <v>17</v>
      </c>
      <c r="AF76" s="60">
        <f>SUM(AF77,AF82,AF86)</f>
        <v>6</v>
      </c>
      <c r="AG76" s="60">
        <f>SUM(AG77,AG82,AG86)</f>
        <v>0</v>
      </c>
      <c r="AH76" s="60">
        <f>SUM(AH77,AH82,AH86)</f>
        <v>4</v>
      </c>
      <c r="AI76" s="60">
        <f t="shared" si="248"/>
        <v>0</v>
      </c>
      <c r="AJ76" s="60">
        <f>SUM(AJ77,AJ82,AJ86)</f>
        <v>0</v>
      </c>
      <c r="AK76" s="60">
        <f>SUM(AK77,AK82,AK86)</f>
        <v>0</v>
      </c>
      <c r="AL76" s="60">
        <f>SUM(AL77,AL82,AL86)</f>
        <v>0</v>
      </c>
      <c r="AM76" s="60">
        <f>SUM(AM77,AM82,AM86)</f>
        <v>0</v>
      </c>
      <c r="AN76" s="60">
        <f t="shared" si="248"/>
        <v>0</v>
      </c>
      <c r="AO76" s="60">
        <f t="shared" si="248"/>
        <v>0</v>
      </c>
      <c r="AP76" s="60">
        <f>SUM(AP77,AP82,AP86)</f>
        <v>0</v>
      </c>
      <c r="AQ76" s="60">
        <f t="shared" si="248"/>
        <v>0</v>
      </c>
      <c r="AR76" s="60">
        <f>SUM(AR77,AR82,AR86)</f>
        <v>0</v>
      </c>
      <c r="AS76" s="60">
        <f t="shared" si="248"/>
        <v>21</v>
      </c>
      <c r="AT76" s="60">
        <f>SUM(AT77,AT82,AT86)</f>
        <v>21</v>
      </c>
      <c r="AU76" s="60">
        <f>SUM(AU77,AU82,AU86)</f>
        <v>0</v>
      </c>
      <c r="AV76" s="60">
        <f>SUM(AV77,AV82,AV86)</f>
        <v>3</v>
      </c>
      <c r="AW76" s="60">
        <f t="shared" si="248"/>
        <v>0</v>
      </c>
      <c r="AX76" s="60">
        <f t="shared" si="248"/>
        <v>0</v>
      </c>
      <c r="AY76" s="60">
        <f t="shared" si="248"/>
        <v>2</v>
      </c>
      <c r="AZ76" s="60">
        <f>SUM(AZ77,AZ82,AZ86)</f>
        <v>0</v>
      </c>
      <c r="BA76" s="60">
        <f t="shared" si="248"/>
        <v>0</v>
      </c>
      <c r="BB76" s="60">
        <f t="shared" si="248"/>
        <v>1</v>
      </c>
      <c r="BC76" s="60">
        <f t="shared" si="248"/>
        <v>0</v>
      </c>
      <c r="BD76" s="60">
        <f t="shared" ref="BD76" si="249">SUM(BD77,BD82,BD86)</f>
        <v>0</v>
      </c>
      <c r="BE76" s="60">
        <f>SUM(BE77,BE82,BE86)</f>
        <v>0</v>
      </c>
      <c r="BF76" s="60">
        <f t="shared" si="248"/>
        <v>9</v>
      </c>
      <c r="BG76" s="64">
        <f t="shared" ref="BG76:BL76" si="250">SUM(BG77,BG82,BG86)</f>
        <v>24</v>
      </c>
      <c r="BH76" s="60">
        <f t="shared" si="250"/>
        <v>7</v>
      </c>
      <c r="BI76" s="60">
        <f t="shared" si="250"/>
        <v>0</v>
      </c>
      <c r="BJ76" s="60">
        <f t="shared" si="250"/>
        <v>0</v>
      </c>
      <c r="BK76" s="60">
        <f t="shared" si="250"/>
        <v>0</v>
      </c>
      <c r="BL76" s="60">
        <f t="shared" si="250"/>
        <v>0</v>
      </c>
      <c r="BM76" s="60">
        <f t="shared" si="248"/>
        <v>0</v>
      </c>
      <c r="BN76" s="60">
        <f t="shared" si="248"/>
        <v>1</v>
      </c>
      <c r="BO76" s="60">
        <f t="shared" si="248"/>
        <v>0</v>
      </c>
      <c r="BP76" s="60">
        <f t="shared" si="248"/>
        <v>5</v>
      </c>
      <c r="BQ76" s="60">
        <f>SUM(BQ77,BQ82,BQ86)</f>
        <v>32</v>
      </c>
      <c r="BR76" s="60">
        <f>SUM(BR77,BR82,BR86)</f>
        <v>11</v>
      </c>
      <c r="BS76" s="60">
        <f t="shared" si="248"/>
        <v>0</v>
      </c>
      <c r="BT76" s="60">
        <f t="shared" si="248"/>
        <v>0</v>
      </c>
      <c r="BU76" s="60">
        <f t="shared" si="248"/>
        <v>1</v>
      </c>
      <c r="BV76" s="60">
        <f t="shared" si="248"/>
        <v>0</v>
      </c>
      <c r="BW76" s="60">
        <f t="shared" si="248"/>
        <v>1</v>
      </c>
      <c r="BX76" s="60">
        <f t="shared" ref="BX76" si="251">SUM(BX77,BX82,BX86)</f>
        <v>0</v>
      </c>
      <c r="BY76" s="60">
        <f t="shared" si="248"/>
        <v>0</v>
      </c>
      <c r="BZ76" s="60">
        <f t="shared" si="248"/>
        <v>0</v>
      </c>
      <c r="CA76" s="60">
        <f t="shared" si="248"/>
        <v>0</v>
      </c>
      <c r="CB76" s="60"/>
      <c r="CC76" s="60">
        <f t="shared" ref="CC76" si="252">SUM(CC77,CC82,CC86)</f>
        <v>0</v>
      </c>
      <c r="CD76" s="84"/>
    </row>
    <row r="77" spans="1:82" ht="19.7" customHeight="1">
      <c r="A77" s="36" t="s">
        <v>169</v>
      </c>
      <c r="B77" s="26">
        <f t="shared" si="5"/>
        <v>120</v>
      </c>
      <c r="C77" s="27"/>
      <c r="D77" s="27"/>
      <c r="E77" s="27"/>
      <c r="F77" s="27"/>
      <c r="G77" s="27"/>
      <c r="H77" s="27">
        <f t="shared" si="242"/>
        <v>120</v>
      </c>
      <c r="I77" s="27">
        <f>SUM(I78:I81)</f>
        <v>0</v>
      </c>
      <c r="J77" s="27">
        <f t="shared" ref="J77:CA77" si="253">SUM(J78:J81)</f>
        <v>0</v>
      </c>
      <c r="K77" s="27">
        <f t="shared" si="253"/>
        <v>0</v>
      </c>
      <c r="L77" s="27">
        <f t="shared" si="253"/>
        <v>0</v>
      </c>
      <c r="M77" s="27">
        <f t="shared" si="253"/>
        <v>0</v>
      </c>
      <c r="N77" s="27">
        <f t="shared" si="253"/>
        <v>0</v>
      </c>
      <c r="O77" s="27">
        <f t="shared" si="253"/>
        <v>0</v>
      </c>
      <c r="P77" s="27">
        <f t="shared" si="253"/>
        <v>0</v>
      </c>
      <c r="Q77" s="27">
        <f t="shared" si="253"/>
        <v>0</v>
      </c>
      <c r="R77" s="27">
        <f t="shared" si="253"/>
        <v>1</v>
      </c>
      <c r="S77" s="27">
        <f>SUM(S78:S81)</f>
        <v>0</v>
      </c>
      <c r="T77" s="27">
        <f t="shared" si="253"/>
        <v>0</v>
      </c>
      <c r="U77" s="27">
        <f t="shared" si="253"/>
        <v>0</v>
      </c>
      <c r="V77" s="27">
        <f t="shared" si="253"/>
        <v>0</v>
      </c>
      <c r="W77" s="27">
        <f>SUM(W78:W81)</f>
        <v>4</v>
      </c>
      <c r="X77" s="27">
        <f t="shared" si="253"/>
        <v>0</v>
      </c>
      <c r="Y77" s="27">
        <f t="shared" si="253"/>
        <v>0</v>
      </c>
      <c r="Z77" s="27">
        <f>SUM(Z78:Z81)</f>
        <v>0</v>
      </c>
      <c r="AA77" s="27">
        <f>SUM(AA78:AA81)</f>
        <v>0</v>
      </c>
      <c r="AB77" s="27">
        <f t="shared" si="253"/>
        <v>0</v>
      </c>
      <c r="AC77" s="27">
        <f t="shared" si="253"/>
        <v>0</v>
      </c>
      <c r="AD77" s="27">
        <f>SUM(AD78:AD81)</f>
        <v>0</v>
      </c>
      <c r="AE77" s="27">
        <f t="shared" si="253"/>
        <v>2</v>
      </c>
      <c r="AF77" s="27">
        <f>SUM(AF78:AF81)</f>
        <v>6</v>
      </c>
      <c r="AG77" s="27">
        <f>SUM(AG78:AG81)</f>
        <v>0</v>
      </c>
      <c r="AH77" s="27">
        <f>SUM(AH78:AH81)</f>
        <v>0</v>
      </c>
      <c r="AI77" s="27">
        <f t="shared" si="253"/>
        <v>0</v>
      </c>
      <c r="AJ77" s="27">
        <f>SUM(AJ78:AJ81)</f>
        <v>0</v>
      </c>
      <c r="AK77" s="27">
        <f>SUM(AK78:AK81)</f>
        <v>0</v>
      </c>
      <c r="AL77" s="27">
        <f>SUM(AL78:AL81)</f>
        <v>0</v>
      </c>
      <c r="AM77" s="27">
        <f>SUM(AM78:AM81)</f>
        <v>0</v>
      </c>
      <c r="AN77" s="27">
        <f t="shared" si="253"/>
        <v>0</v>
      </c>
      <c r="AO77" s="27">
        <f t="shared" si="253"/>
        <v>0</v>
      </c>
      <c r="AP77" s="27">
        <f>SUM(AP78:AP81)</f>
        <v>0</v>
      </c>
      <c r="AQ77" s="27">
        <f t="shared" si="253"/>
        <v>0</v>
      </c>
      <c r="AR77" s="27">
        <f>SUM(AR78:AR81)</f>
        <v>0</v>
      </c>
      <c r="AS77" s="27">
        <f t="shared" si="253"/>
        <v>1</v>
      </c>
      <c r="AT77" s="27">
        <f>SUM(AT78:AT81)</f>
        <v>21</v>
      </c>
      <c r="AU77" s="27">
        <f>SUM(AU78:AU81)</f>
        <v>0</v>
      </c>
      <c r="AV77" s="27">
        <f>SUM(AV78:AV81)</f>
        <v>0</v>
      </c>
      <c r="AW77" s="27">
        <f t="shared" si="253"/>
        <v>0</v>
      </c>
      <c r="AX77" s="27">
        <f t="shared" si="253"/>
        <v>0</v>
      </c>
      <c r="AY77" s="27">
        <f t="shared" si="253"/>
        <v>2</v>
      </c>
      <c r="AZ77" s="27">
        <f>SUM(AZ78:AZ81)</f>
        <v>0</v>
      </c>
      <c r="BA77" s="27">
        <f t="shared" si="253"/>
        <v>0</v>
      </c>
      <c r="BB77" s="27">
        <f t="shared" si="253"/>
        <v>0</v>
      </c>
      <c r="BC77" s="27">
        <f t="shared" si="253"/>
        <v>0</v>
      </c>
      <c r="BD77" s="27">
        <f t="shared" ref="BD77" si="254">SUM(BD78:BD81)</f>
        <v>0</v>
      </c>
      <c r="BE77" s="27">
        <f>SUM(BE78:BE81)</f>
        <v>0</v>
      </c>
      <c r="BF77" s="27">
        <f t="shared" si="253"/>
        <v>4</v>
      </c>
      <c r="BG77" s="50">
        <f t="shared" ref="BG77:BL77" si="255">SUM(BG78:BG81)</f>
        <v>24</v>
      </c>
      <c r="BH77" s="27">
        <f t="shared" si="255"/>
        <v>7</v>
      </c>
      <c r="BI77" s="27">
        <f t="shared" si="255"/>
        <v>0</v>
      </c>
      <c r="BJ77" s="27">
        <f t="shared" si="255"/>
        <v>0</v>
      </c>
      <c r="BK77" s="27">
        <f t="shared" si="255"/>
        <v>0</v>
      </c>
      <c r="BL77" s="27">
        <f t="shared" si="255"/>
        <v>0</v>
      </c>
      <c r="BM77" s="27">
        <f t="shared" si="253"/>
        <v>0</v>
      </c>
      <c r="BN77" s="27">
        <f t="shared" si="253"/>
        <v>1</v>
      </c>
      <c r="BO77" s="27">
        <f t="shared" si="253"/>
        <v>0</v>
      </c>
      <c r="BP77" s="27">
        <f t="shared" si="253"/>
        <v>2</v>
      </c>
      <c r="BQ77" s="27">
        <f>SUM(BQ78:BQ81)</f>
        <v>32</v>
      </c>
      <c r="BR77" s="27">
        <f>SUM(BR78:BR81)</f>
        <v>11</v>
      </c>
      <c r="BS77" s="27">
        <f t="shared" si="253"/>
        <v>0</v>
      </c>
      <c r="BT77" s="27">
        <f t="shared" si="253"/>
        <v>0</v>
      </c>
      <c r="BU77" s="27">
        <f t="shared" si="253"/>
        <v>1</v>
      </c>
      <c r="BV77" s="27">
        <f t="shared" si="253"/>
        <v>0</v>
      </c>
      <c r="BW77" s="27">
        <f t="shared" si="253"/>
        <v>1</v>
      </c>
      <c r="BX77" s="27">
        <f t="shared" ref="BX77" si="256">SUM(BX78:BX81)</f>
        <v>0</v>
      </c>
      <c r="BY77" s="27">
        <f t="shared" si="253"/>
        <v>0</v>
      </c>
      <c r="BZ77" s="27">
        <f t="shared" si="253"/>
        <v>0</v>
      </c>
      <c r="CA77" s="27">
        <f t="shared" si="253"/>
        <v>0</v>
      </c>
      <c r="CB77" s="27"/>
      <c r="CC77" s="27">
        <f t="shared" ref="CC77" si="257">SUM(CC78:CC81)</f>
        <v>0</v>
      </c>
      <c r="CD77" s="84"/>
    </row>
    <row r="78" spans="1:82" ht="19.7" customHeight="1">
      <c r="A78" s="85" t="s">
        <v>252</v>
      </c>
      <c r="B78" s="3">
        <f t="shared" si="5"/>
        <v>76</v>
      </c>
      <c r="C78" s="2"/>
      <c r="D78" s="2"/>
      <c r="E78" s="2"/>
      <c r="F78" s="2"/>
      <c r="G78" s="2"/>
      <c r="H78" s="2">
        <f t="shared" si="242"/>
        <v>76</v>
      </c>
      <c r="I78" s="3"/>
      <c r="J78" s="3"/>
      <c r="K78" s="3"/>
      <c r="L78" s="3"/>
      <c r="M78" s="2"/>
      <c r="N78" s="2"/>
      <c r="O78" s="2"/>
      <c r="P78" s="2"/>
      <c r="Q78" s="2"/>
      <c r="R78" s="2">
        <v>1</v>
      </c>
      <c r="S78" s="2"/>
      <c r="T78" s="2"/>
      <c r="U78" s="2"/>
      <c r="V78" s="2"/>
      <c r="W78" s="2">
        <v>1</v>
      </c>
      <c r="X78" s="2"/>
      <c r="Y78" s="2"/>
      <c r="Z78" s="2"/>
      <c r="AA78" s="2"/>
      <c r="AB78" s="2"/>
      <c r="AC78" s="2"/>
      <c r="AD78" s="2"/>
      <c r="AE78" s="2"/>
      <c r="AF78" s="2">
        <f>5-1</f>
        <v>4</v>
      </c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>
        <f>19-4</f>
        <v>15</v>
      </c>
      <c r="AU78" s="2"/>
      <c r="AV78" s="2"/>
      <c r="AW78" s="2"/>
      <c r="AX78" s="2"/>
      <c r="AY78" s="2">
        <v>1</v>
      </c>
      <c r="AZ78" s="2"/>
      <c r="BA78" s="2"/>
      <c r="BB78" s="2"/>
      <c r="BC78" s="2"/>
      <c r="BD78" s="2"/>
      <c r="BE78" s="2"/>
      <c r="BF78" s="2">
        <v>2</v>
      </c>
      <c r="BG78" s="87">
        <f>18-1</f>
        <v>17</v>
      </c>
      <c r="BH78" s="2">
        <v>4</v>
      </c>
      <c r="BI78" s="2"/>
      <c r="BJ78" s="2"/>
      <c r="BK78" s="2"/>
      <c r="BL78" s="2"/>
      <c r="BM78" s="2"/>
      <c r="BN78" s="2">
        <v>1</v>
      </c>
      <c r="BO78" s="2"/>
      <c r="BP78" s="2">
        <v>1</v>
      </c>
      <c r="BQ78" s="2">
        <f>23-2</f>
        <v>21</v>
      </c>
      <c r="BR78" s="2">
        <v>8</v>
      </c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84" t="s">
        <v>568</v>
      </c>
    </row>
    <row r="79" spans="1:82" ht="19.7" customHeight="1">
      <c r="A79" s="85" t="s">
        <v>540</v>
      </c>
      <c r="B79" s="3">
        <f t="shared" si="5"/>
        <v>22</v>
      </c>
      <c r="C79" s="2"/>
      <c r="D79" s="2"/>
      <c r="E79" s="2"/>
      <c r="F79" s="2"/>
      <c r="G79" s="2"/>
      <c r="H79" s="2">
        <f t="shared" si="242"/>
        <v>22</v>
      </c>
      <c r="I79" s="3"/>
      <c r="J79" s="3"/>
      <c r="K79" s="3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>
        <v>1</v>
      </c>
      <c r="X79" s="2"/>
      <c r="Y79" s="2"/>
      <c r="Z79" s="2"/>
      <c r="AA79" s="2"/>
      <c r="AB79" s="2"/>
      <c r="AC79" s="2"/>
      <c r="AD79" s="2"/>
      <c r="AE79" s="2"/>
      <c r="AF79" s="2">
        <v>2</v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>
        <v>4</v>
      </c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>
        <v>1</v>
      </c>
      <c r="BG79" s="87">
        <v>5</v>
      </c>
      <c r="BH79" s="2">
        <v>1</v>
      </c>
      <c r="BI79" s="2"/>
      <c r="BJ79" s="2"/>
      <c r="BK79" s="2"/>
      <c r="BL79" s="2"/>
      <c r="BM79" s="2"/>
      <c r="BN79" s="2"/>
      <c r="BO79" s="2"/>
      <c r="BP79" s="2"/>
      <c r="BQ79" s="2">
        <v>6</v>
      </c>
      <c r="BR79" s="2">
        <v>2</v>
      </c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84" t="s">
        <v>568</v>
      </c>
    </row>
    <row r="80" spans="1:82" ht="19.7" customHeight="1">
      <c r="A80" s="85" t="s">
        <v>371</v>
      </c>
      <c r="B80" s="3">
        <f t="shared" si="5"/>
        <v>6</v>
      </c>
      <c r="C80" s="2"/>
      <c r="D80" s="2"/>
      <c r="E80" s="2"/>
      <c r="F80" s="2"/>
      <c r="G80" s="2"/>
      <c r="H80" s="2">
        <f t="shared" si="242"/>
        <v>6</v>
      </c>
      <c r="I80" s="3"/>
      <c r="J80" s="3"/>
      <c r="K80" s="3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>
        <v>1</v>
      </c>
      <c r="X80" s="2"/>
      <c r="Y80" s="2"/>
      <c r="Z80" s="2"/>
      <c r="AA80" s="2"/>
      <c r="AB80" s="2"/>
      <c r="AC80" s="2"/>
      <c r="AD80" s="2"/>
      <c r="AE80" s="2">
        <v>1</v>
      </c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>
        <v>1</v>
      </c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86">
        <v>1</v>
      </c>
      <c r="BH80" s="2"/>
      <c r="BI80" s="2"/>
      <c r="BJ80" s="2"/>
      <c r="BK80" s="2"/>
      <c r="BL80" s="2"/>
      <c r="BM80" s="2"/>
      <c r="BN80" s="2"/>
      <c r="BO80" s="2"/>
      <c r="BP80" s="2"/>
      <c r="BQ80" s="2">
        <v>1</v>
      </c>
      <c r="BR80" s="2">
        <v>1</v>
      </c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84" t="s">
        <v>568</v>
      </c>
    </row>
    <row r="81" spans="1:82" ht="19.7" customHeight="1">
      <c r="A81" s="85" t="s">
        <v>372</v>
      </c>
      <c r="B81" s="3">
        <f t="shared" si="5"/>
        <v>16</v>
      </c>
      <c r="C81" s="2"/>
      <c r="D81" s="2"/>
      <c r="E81" s="2"/>
      <c r="F81" s="2"/>
      <c r="G81" s="2"/>
      <c r="H81" s="2">
        <f t="shared" si="242"/>
        <v>16</v>
      </c>
      <c r="I81" s="3"/>
      <c r="J81" s="3"/>
      <c r="K81" s="3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>
        <v>1</v>
      </c>
      <c r="X81" s="2"/>
      <c r="Y81" s="2"/>
      <c r="Z81" s="2"/>
      <c r="AA81" s="2"/>
      <c r="AB81" s="2"/>
      <c r="AC81" s="2"/>
      <c r="AD81" s="2"/>
      <c r="AE81" s="2">
        <v>1</v>
      </c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>
        <v>1</v>
      </c>
      <c r="AT81" s="2">
        <v>1</v>
      </c>
      <c r="AU81" s="2"/>
      <c r="AV81" s="2"/>
      <c r="AW81" s="2"/>
      <c r="AX81" s="2"/>
      <c r="AY81" s="2">
        <v>1</v>
      </c>
      <c r="AZ81" s="2"/>
      <c r="BA81" s="2"/>
      <c r="BB81" s="2"/>
      <c r="BC81" s="2"/>
      <c r="BD81" s="2"/>
      <c r="BE81" s="2"/>
      <c r="BF81" s="2">
        <v>1</v>
      </c>
      <c r="BG81" s="86">
        <v>1</v>
      </c>
      <c r="BH81" s="2">
        <v>2</v>
      </c>
      <c r="BI81" s="2"/>
      <c r="BJ81" s="2"/>
      <c r="BK81" s="2"/>
      <c r="BL81" s="2"/>
      <c r="BM81" s="2"/>
      <c r="BN81" s="2"/>
      <c r="BO81" s="2"/>
      <c r="BP81" s="2">
        <v>1</v>
      </c>
      <c r="BQ81" s="2">
        <v>4</v>
      </c>
      <c r="BR81" s="2">
        <v>0</v>
      </c>
      <c r="BS81" s="2"/>
      <c r="BT81" s="2"/>
      <c r="BU81" s="2">
        <v>1</v>
      </c>
      <c r="BV81" s="2"/>
      <c r="BW81" s="2">
        <v>1</v>
      </c>
      <c r="BX81" s="2"/>
      <c r="BY81" s="2"/>
      <c r="BZ81" s="2"/>
      <c r="CA81" s="2"/>
      <c r="CB81" s="2"/>
      <c r="CC81" s="2"/>
      <c r="CD81" s="84" t="s">
        <v>568</v>
      </c>
    </row>
    <row r="82" spans="1:82" ht="19.7" customHeight="1">
      <c r="A82" s="36" t="s">
        <v>253</v>
      </c>
      <c r="B82" s="26">
        <f t="shared" si="5"/>
        <v>46</v>
      </c>
      <c r="C82" s="27">
        <f>SUM(C83:C84)</f>
        <v>0</v>
      </c>
      <c r="D82" s="27">
        <f>SUM(D83:D84)</f>
        <v>0</v>
      </c>
      <c r="E82" s="27">
        <f>SUM(E83:E84)</f>
        <v>0</v>
      </c>
      <c r="F82" s="27">
        <f>SUM(F83:F84)</f>
        <v>0</v>
      </c>
      <c r="G82" s="27">
        <f>SUM(G83:G84)</f>
        <v>0</v>
      </c>
      <c r="H82" s="27">
        <f t="shared" si="242"/>
        <v>46</v>
      </c>
      <c r="I82" s="27">
        <f>SUM(I83:I85)</f>
        <v>0</v>
      </c>
      <c r="J82" s="27">
        <f t="shared" ref="J82:CA82" si="258">SUM(J83:J85)</f>
        <v>0</v>
      </c>
      <c r="K82" s="27">
        <f t="shared" si="258"/>
        <v>0</v>
      </c>
      <c r="L82" s="27">
        <f t="shared" si="258"/>
        <v>0</v>
      </c>
      <c r="M82" s="27">
        <f t="shared" si="258"/>
        <v>0</v>
      </c>
      <c r="N82" s="27">
        <f t="shared" si="258"/>
        <v>0</v>
      </c>
      <c r="O82" s="27">
        <f t="shared" si="258"/>
        <v>0</v>
      </c>
      <c r="P82" s="27">
        <f t="shared" si="258"/>
        <v>1</v>
      </c>
      <c r="Q82" s="27">
        <f t="shared" si="258"/>
        <v>0</v>
      </c>
      <c r="R82" s="27">
        <f t="shared" si="258"/>
        <v>0</v>
      </c>
      <c r="S82" s="27">
        <f>SUM(S83:S85)</f>
        <v>0</v>
      </c>
      <c r="T82" s="27">
        <f t="shared" si="258"/>
        <v>0</v>
      </c>
      <c r="U82" s="27">
        <f t="shared" si="258"/>
        <v>0</v>
      </c>
      <c r="V82" s="27">
        <f t="shared" si="258"/>
        <v>3</v>
      </c>
      <c r="W82" s="27">
        <f>SUM(W83:W85)</f>
        <v>0</v>
      </c>
      <c r="X82" s="27">
        <f t="shared" si="258"/>
        <v>0</v>
      </c>
      <c r="Y82" s="27">
        <f t="shared" si="258"/>
        <v>0</v>
      </c>
      <c r="Z82" s="27">
        <f>SUM(Z83:Z85)</f>
        <v>0</v>
      </c>
      <c r="AA82" s="27">
        <f>SUM(AA83:AA85)</f>
        <v>0</v>
      </c>
      <c r="AB82" s="27">
        <f t="shared" si="258"/>
        <v>0</v>
      </c>
      <c r="AC82" s="27">
        <f t="shared" si="258"/>
        <v>0</v>
      </c>
      <c r="AD82" s="27">
        <f>SUM(AD83:AD85)</f>
        <v>0</v>
      </c>
      <c r="AE82" s="27">
        <f t="shared" si="258"/>
        <v>15</v>
      </c>
      <c r="AF82" s="27">
        <f>SUM(AF83:AF85)</f>
        <v>0</v>
      </c>
      <c r="AG82" s="27">
        <f>SUM(AG83:AG85)</f>
        <v>0</v>
      </c>
      <c r="AH82" s="27">
        <f>SUM(AH83:AH85)</f>
        <v>0</v>
      </c>
      <c r="AI82" s="27">
        <f t="shared" si="258"/>
        <v>0</v>
      </c>
      <c r="AJ82" s="27">
        <f>SUM(AJ83:AJ85)</f>
        <v>0</v>
      </c>
      <c r="AK82" s="27">
        <f>SUM(AK83:AK85)</f>
        <v>0</v>
      </c>
      <c r="AL82" s="27">
        <f>SUM(AL83:AL85)</f>
        <v>0</v>
      </c>
      <c r="AM82" s="27">
        <f>SUM(AM83:AM85)</f>
        <v>0</v>
      </c>
      <c r="AN82" s="27">
        <f t="shared" si="258"/>
        <v>0</v>
      </c>
      <c r="AO82" s="27">
        <f t="shared" si="258"/>
        <v>0</v>
      </c>
      <c r="AP82" s="27">
        <f>SUM(AP83:AP85)</f>
        <v>0</v>
      </c>
      <c r="AQ82" s="27">
        <f t="shared" si="258"/>
        <v>0</v>
      </c>
      <c r="AR82" s="27">
        <f>SUM(AR83:AR85)</f>
        <v>0</v>
      </c>
      <c r="AS82" s="27">
        <f t="shared" si="258"/>
        <v>20</v>
      </c>
      <c r="AT82" s="27">
        <f>SUM(AT83:AT85)</f>
        <v>0</v>
      </c>
      <c r="AU82" s="27">
        <f>SUM(AU83:AU85)</f>
        <v>0</v>
      </c>
      <c r="AV82" s="27">
        <f>SUM(AV83:AV85)</f>
        <v>0</v>
      </c>
      <c r="AW82" s="27">
        <f t="shared" si="258"/>
        <v>0</v>
      </c>
      <c r="AX82" s="27">
        <f t="shared" si="258"/>
        <v>0</v>
      </c>
      <c r="AY82" s="27">
        <f t="shared" si="258"/>
        <v>0</v>
      </c>
      <c r="AZ82" s="27">
        <f>SUM(AZ83:AZ85)</f>
        <v>0</v>
      </c>
      <c r="BA82" s="27">
        <f t="shared" si="258"/>
        <v>0</v>
      </c>
      <c r="BB82" s="27">
        <f t="shared" si="258"/>
        <v>0</v>
      </c>
      <c r="BC82" s="27">
        <f t="shared" si="258"/>
        <v>0</v>
      </c>
      <c r="BD82" s="27">
        <f t="shared" ref="BD82" si="259">SUM(BD83:BD85)</f>
        <v>0</v>
      </c>
      <c r="BE82" s="27">
        <f>SUM(BE83:BE85)</f>
        <v>0</v>
      </c>
      <c r="BF82" s="27">
        <f t="shared" si="258"/>
        <v>4</v>
      </c>
      <c r="BG82" s="57">
        <f t="shared" ref="BG82:BL82" si="260">SUM(BG83:BG85)</f>
        <v>0</v>
      </c>
      <c r="BH82" s="27">
        <f t="shared" si="260"/>
        <v>0</v>
      </c>
      <c r="BI82" s="27">
        <f t="shared" si="260"/>
        <v>0</v>
      </c>
      <c r="BJ82" s="27">
        <f t="shared" si="260"/>
        <v>0</v>
      </c>
      <c r="BK82" s="27">
        <f t="shared" si="260"/>
        <v>0</v>
      </c>
      <c r="BL82" s="27">
        <f t="shared" si="260"/>
        <v>0</v>
      </c>
      <c r="BM82" s="27">
        <f t="shared" si="258"/>
        <v>0</v>
      </c>
      <c r="BN82" s="27">
        <f t="shared" si="258"/>
        <v>0</v>
      </c>
      <c r="BO82" s="27">
        <f t="shared" si="258"/>
        <v>0</v>
      </c>
      <c r="BP82" s="27">
        <f t="shared" si="258"/>
        <v>3</v>
      </c>
      <c r="BQ82" s="27">
        <f>SUM(BQ83:BQ85)</f>
        <v>0</v>
      </c>
      <c r="BR82" s="27">
        <f>SUM(BR83:BR85)</f>
        <v>0</v>
      </c>
      <c r="BS82" s="27">
        <f t="shared" si="258"/>
        <v>0</v>
      </c>
      <c r="BT82" s="27">
        <f t="shared" si="258"/>
        <v>0</v>
      </c>
      <c r="BU82" s="27">
        <f t="shared" si="258"/>
        <v>0</v>
      </c>
      <c r="BV82" s="27">
        <f t="shared" si="258"/>
        <v>0</v>
      </c>
      <c r="BW82" s="27">
        <f t="shared" si="258"/>
        <v>0</v>
      </c>
      <c r="BX82" s="27">
        <f t="shared" ref="BX82" si="261">SUM(BX83:BX85)</f>
        <v>0</v>
      </c>
      <c r="BY82" s="27">
        <f t="shared" si="258"/>
        <v>0</v>
      </c>
      <c r="BZ82" s="27">
        <f t="shared" si="258"/>
        <v>0</v>
      </c>
      <c r="CA82" s="27">
        <f t="shared" si="258"/>
        <v>0</v>
      </c>
      <c r="CB82" s="27"/>
      <c r="CC82" s="27">
        <f t="shared" ref="CC82" si="262">SUM(CC83:CC85)</f>
        <v>0</v>
      </c>
      <c r="CD82" s="84"/>
    </row>
    <row r="83" spans="1:82" ht="19.7" customHeight="1">
      <c r="A83" s="85" t="s">
        <v>367</v>
      </c>
      <c r="B83" s="3">
        <f t="shared" si="5"/>
        <v>22</v>
      </c>
      <c r="C83" s="2"/>
      <c r="D83" s="2"/>
      <c r="E83" s="2"/>
      <c r="F83" s="2"/>
      <c r="G83" s="2"/>
      <c r="H83" s="2">
        <f t="shared" si="242"/>
        <v>22</v>
      </c>
      <c r="I83" s="3"/>
      <c r="J83" s="3"/>
      <c r="K83" s="3"/>
      <c r="L83" s="3"/>
      <c r="M83" s="2"/>
      <c r="N83" s="2"/>
      <c r="O83" s="2"/>
      <c r="P83" s="2">
        <v>1</v>
      </c>
      <c r="Q83" s="2"/>
      <c r="R83" s="2"/>
      <c r="S83" s="2"/>
      <c r="T83" s="2"/>
      <c r="U83" s="2"/>
      <c r="V83" s="2">
        <v>1</v>
      </c>
      <c r="W83" s="2"/>
      <c r="X83" s="2"/>
      <c r="Y83" s="2"/>
      <c r="Z83" s="2"/>
      <c r="AA83" s="2"/>
      <c r="AB83" s="2"/>
      <c r="AC83" s="2"/>
      <c r="AD83" s="2"/>
      <c r="AE83" s="2">
        <v>7</v>
      </c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>
        <v>10</v>
      </c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>
        <v>2</v>
      </c>
      <c r="BG83" s="86"/>
      <c r="BH83" s="2"/>
      <c r="BI83" s="2"/>
      <c r="BJ83" s="2"/>
      <c r="BK83" s="2"/>
      <c r="BL83" s="2"/>
      <c r="BM83" s="2"/>
      <c r="BN83" s="2"/>
      <c r="BO83" s="2"/>
      <c r="BP83" s="2">
        <v>1</v>
      </c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84" t="s">
        <v>568</v>
      </c>
    </row>
    <row r="84" spans="1:82" ht="19.7" customHeight="1">
      <c r="A84" s="85" t="s">
        <v>368</v>
      </c>
      <c r="B84" s="3">
        <f t="shared" si="5"/>
        <v>12</v>
      </c>
      <c r="C84" s="2"/>
      <c r="D84" s="2"/>
      <c r="E84" s="2"/>
      <c r="F84" s="2"/>
      <c r="G84" s="2"/>
      <c r="H84" s="2">
        <f t="shared" si="242"/>
        <v>12</v>
      </c>
      <c r="I84" s="3"/>
      <c r="J84" s="3"/>
      <c r="K84" s="3"/>
      <c r="L84" s="3"/>
      <c r="M84" s="2"/>
      <c r="N84" s="2"/>
      <c r="O84" s="2"/>
      <c r="P84" s="2"/>
      <c r="Q84" s="2"/>
      <c r="R84" s="2"/>
      <c r="S84" s="2"/>
      <c r="T84" s="2"/>
      <c r="U84" s="2"/>
      <c r="V84" s="2">
        <v>1</v>
      </c>
      <c r="W84" s="2"/>
      <c r="X84" s="2"/>
      <c r="Y84" s="2"/>
      <c r="Z84" s="2"/>
      <c r="AA84" s="2"/>
      <c r="AB84" s="2"/>
      <c r="AC84" s="2"/>
      <c r="AD84" s="2"/>
      <c r="AE84" s="2">
        <v>4</v>
      </c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>
        <v>5</v>
      </c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>
        <v>1</v>
      </c>
      <c r="BG84" s="86"/>
      <c r="BH84" s="2"/>
      <c r="BI84" s="2"/>
      <c r="BJ84" s="2"/>
      <c r="BK84" s="2"/>
      <c r="BL84" s="2"/>
      <c r="BM84" s="2"/>
      <c r="BN84" s="2"/>
      <c r="BO84" s="2"/>
      <c r="BP84" s="2">
        <v>1</v>
      </c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84" t="s">
        <v>568</v>
      </c>
    </row>
    <row r="85" spans="1:82" ht="19.7" customHeight="1">
      <c r="A85" s="85" t="s">
        <v>365</v>
      </c>
      <c r="B85" s="3">
        <f t="shared" si="5"/>
        <v>12</v>
      </c>
      <c r="C85" s="2"/>
      <c r="D85" s="2"/>
      <c r="E85" s="2"/>
      <c r="F85" s="2"/>
      <c r="G85" s="2"/>
      <c r="H85" s="2">
        <f t="shared" si="242"/>
        <v>12</v>
      </c>
      <c r="I85" s="3"/>
      <c r="J85" s="3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>
        <v>1</v>
      </c>
      <c r="W85" s="2"/>
      <c r="X85" s="2"/>
      <c r="Y85" s="2"/>
      <c r="Z85" s="2"/>
      <c r="AA85" s="2"/>
      <c r="AB85" s="2"/>
      <c r="AC85" s="2"/>
      <c r="AD85" s="2"/>
      <c r="AE85" s="2">
        <v>4</v>
      </c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>
        <v>5</v>
      </c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>
        <v>1</v>
      </c>
      <c r="BG85" s="86"/>
      <c r="BH85" s="2"/>
      <c r="BI85" s="2"/>
      <c r="BJ85" s="2"/>
      <c r="BK85" s="2"/>
      <c r="BL85" s="2"/>
      <c r="BM85" s="2"/>
      <c r="BN85" s="2"/>
      <c r="BO85" s="2"/>
      <c r="BP85" s="2">
        <v>1</v>
      </c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84" t="s">
        <v>568</v>
      </c>
    </row>
    <row r="86" spans="1:82" ht="19.7" customHeight="1">
      <c r="A86" s="85" t="s">
        <v>50</v>
      </c>
      <c r="B86" s="3">
        <f t="shared" si="5"/>
        <v>10</v>
      </c>
      <c r="C86" s="2"/>
      <c r="D86" s="2"/>
      <c r="E86" s="2"/>
      <c r="F86" s="2"/>
      <c r="G86" s="2"/>
      <c r="H86" s="2">
        <f t="shared" si="242"/>
        <v>10</v>
      </c>
      <c r="I86" s="3"/>
      <c r="J86" s="3"/>
      <c r="K86" s="3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>
        <v>1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>
        <v>4</v>
      </c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>
        <v>3</v>
      </c>
      <c r="AW86" s="2"/>
      <c r="AX86" s="2"/>
      <c r="AY86" s="2"/>
      <c r="AZ86" s="2"/>
      <c r="BA86" s="2"/>
      <c r="BB86" s="2">
        <v>1</v>
      </c>
      <c r="BC86" s="2"/>
      <c r="BD86" s="2"/>
      <c r="BE86" s="2"/>
      <c r="BF86" s="2">
        <v>1</v>
      </c>
      <c r="BG86" s="86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84" t="s">
        <v>568</v>
      </c>
    </row>
    <row r="87" spans="1:82" s="41" customFormat="1" ht="19.7" customHeight="1">
      <c r="A87" s="58" t="s">
        <v>379</v>
      </c>
      <c r="B87" s="65">
        <f t="shared" si="5"/>
        <v>214.5</v>
      </c>
      <c r="C87" s="60">
        <f>SUM(C89,C92,C96)</f>
        <v>0</v>
      </c>
      <c r="D87" s="60">
        <f>SUM(D89,D92,D96)</f>
        <v>0</v>
      </c>
      <c r="E87" s="60">
        <f>SUM(E89,E92,E96)</f>
        <v>0</v>
      </c>
      <c r="F87" s="60">
        <f>SUM(F89,F92,F96)</f>
        <v>0</v>
      </c>
      <c r="G87" s="60">
        <f>SUM(G89,G92,G96)</f>
        <v>0</v>
      </c>
      <c r="H87" s="66">
        <f t="shared" si="242"/>
        <v>214.5</v>
      </c>
      <c r="I87" s="60">
        <f>SUM(I88,I92,I96)</f>
        <v>0</v>
      </c>
      <c r="J87" s="60">
        <f t="shared" ref="J87:CA87" si="263">SUM(J88,J92,J96)</f>
        <v>0</v>
      </c>
      <c r="K87" s="60">
        <f t="shared" si="263"/>
        <v>0</v>
      </c>
      <c r="L87" s="60">
        <f t="shared" si="263"/>
        <v>0</v>
      </c>
      <c r="M87" s="60">
        <f t="shared" si="263"/>
        <v>0</v>
      </c>
      <c r="N87" s="60">
        <f t="shared" si="263"/>
        <v>0</v>
      </c>
      <c r="O87" s="60">
        <f t="shared" si="263"/>
        <v>0</v>
      </c>
      <c r="P87" s="60">
        <f t="shared" si="263"/>
        <v>1</v>
      </c>
      <c r="Q87" s="60">
        <f t="shared" si="263"/>
        <v>0</v>
      </c>
      <c r="R87" s="60">
        <f t="shared" si="263"/>
        <v>1</v>
      </c>
      <c r="S87" s="60">
        <f>SUM(S88,S92,S96)</f>
        <v>0</v>
      </c>
      <c r="T87" s="60">
        <f t="shared" si="263"/>
        <v>0</v>
      </c>
      <c r="U87" s="60">
        <f t="shared" si="263"/>
        <v>0</v>
      </c>
      <c r="V87" s="60">
        <f t="shared" si="263"/>
        <v>3</v>
      </c>
      <c r="W87" s="60">
        <f>SUM(W88,W92,W96)</f>
        <v>4</v>
      </c>
      <c r="X87" s="60">
        <f t="shared" si="263"/>
        <v>0</v>
      </c>
      <c r="Y87" s="60">
        <f t="shared" si="263"/>
        <v>0</v>
      </c>
      <c r="Z87" s="60">
        <f>SUM(Z88,Z92,Z96)</f>
        <v>0</v>
      </c>
      <c r="AA87" s="60">
        <f>SUM(AA88,AA92,AA96)</f>
        <v>0</v>
      </c>
      <c r="AB87" s="60">
        <f t="shared" si="263"/>
        <v>0</v>
      </c>
      <c r="AC87" s="60">
        <f t="shared" si="263"/>
        <v>0</v>
      </c>
      <c r="AD87" s="60">
        <f>SUM(AD88,AD92,AD96)</f>
        <v>0</v>
      </c>
      <c r="AE87" s="60">
        <f t="shared" si="263"/>
        <v>26</v>
      </c>
      <c r="AF87" s="60">
        <f>SUM(AF88,AF92,AF96)</f>
        <v>6</v>
      </c>
      <c r="AG87" s="60">
        <f>SUM(AG88,AG92,AG96)</f>
        <v>0</v>
      </c>
      <c r="AH87" s="60">
        <f>SUM(AH88,AH92,AH96)</f>
        <v>4</v>
      </c>
      <c r="AI87" s="60">
        <f t="shared" si="263"/>
        <v>0</v>
      </c>
      <c r="AJ87" s="60">
        <f>SUM(AJ88,AJ92,AJ96)</f>
        <v>0</v>
      </c>
      <c r="AK87" s="60">
        <f>SUM(AK88,AK92,AK96)</f>
        <v>1</v>
      </c>
      <c r="AL87" s="60">
        <f>SUM(AL88,AL92,AL96)</f>
        <v>0</v>
      </c>
      <c r="AM87" s="60">
        <f>SUM(AM88,AM92,AM96)</f>
        <v>0</v>
      </c>
      <c r="AN87" s="60">
        <f t="shared" si="263"/>
        <v>0</v>
      </c>
      <c r="AO87" s="60">
        <f t="shared" si="263"/>
        <v>0</v>
      </c>
      <c r="AP87" s="60">
        <f>SUM(AP88,AP92,AP96)</f>
        <v>0</v>
      </c>
      <c r="AQ87" s="60">
        <f t="shared" si="263"/>
        <v>0</v>
      </c>
      <c r="AR87" s="60">
        <f>SUM(AR88,AR92,AR96)</f>
        <v>0</v>
      </c>
      <c r="AS87" s="60">
        <f t="shared" si="263"/>
        <v>31</v>
      </c>
      <c r="AT87" s="60">
        <f>SUM(AT88,AT92,AT96)</f>
        <v>19</v>
      </c>
      <c r="AU87" s="60">
        <f>SUM(AU88,AU92,AU96)</f>
        <v>0</v>
      </c>
      <c r="AV87" s="60">
        <f>SUM(AV88,AV92,AV96)</f>
        <v>2</v>
      </c>
      <c r="AW87" s="60">
        <f t="shared" si="263"/>
        <v>1</v>
      </c>
      <c r="AX87" s="60">
        <f t="shared" si="263"/>
        <v>0</v>
      </c>
      <c r="AY87" s="60">
        <f t="shared" si="263"/>
        <v>2</v>
      </c>
      <c r="AZ87" s="60">
        <f>SUM(AZ88,AZ92,AZ96)</f>
        <v>0</v>
      </c>
      <c r="BA87" s="60">
        <f t="shared" si="263"/>
        <v>0</v>
      </c>
      <c r="BB87" s="60">
        <f t="shared" si="263"/>
        <v>2</v>
      </c>
      <c r="BC87" s="60">
        <f t="shared" si="263"/>
        <v>0</v>
      </c>
      <c r="BD87" s="60">
        <f t="shared" ref="BD87" si="264">SUM(BD88,BD92,BD96)</f>
        <v>0</v>
      </c>
      <c r="BE87" s="60">
        <f>SUM(BE88,BE92,BE96)</f>
        <v>0</v>
      </c>
      <c r="BF87" s="60">
        <f t="shared" si="263"/>
        <v>13</v>
      </c>
      <c r="BG87" s="63">
        <f t="shared" ref="BG87:BL87" si="265">SUM(BG88,BG92,BG96)</f>
        <v>29.5</v>
      </c>
      <c r="BH87" s="60">
        <f t="shared" si="265"/>
        <v>8</v>
      </c>
      <c r="BI87" s="60">
        <f t="shared" si="265"/>
        <v>0</v>
      </c>
      <c r="BJ87" s="60">
        <f t="shared" si="265"/>
        <v>0</v>
      </c>
      <c r="BK87" s="60">
        <f t="shared" si="265"/>
        <v>0</v>
      </c>
      <c r="BL87" s="60">
        <f t="shared" si="265"/>
        <v>0</v>
      </c>
      <c r="BM87" s="60">
        <f t="shared" si="263"/>
        <v>1</v>
      </c>
      <c r="BN87" s="60">
        <f t="shared" si="263"/>
        <v>1</v>
      </c>
      <c r="BO87" s="60">
        <f t="shared" si="263"/>
        <v>0</v>
      </c>
      <c r="BP87" s="60">
        <f t="shared" si="263"/>
        <v>5</v>
      </c>
      <c r="BQ87" s="60">
        <f>SUM(BQ88,BQ92,BQ96)</f>
        <v>34</v>
      </c>
      <c r="BR87" s="60">
        <f>SUM(BR88,BR92,BR96)</f>
        <v>15</v>
      </c>
      <c r="BS87" s="60">
        <f t="shared" si="263"/>
        <v>2</v>
      </c>
      <c r="BT87" s="60">
        <f t="shared" si="263"/>
        <v>0</v>
      </c>
      <c r="BU87" s="60">
        <f t="shared" si="263"/>
        <v>1</v>
      </c>
      <c r="BV87" s="60">
        <f t="shared" si="263"/>
        <v>1</v>
      </c>
      <c r="BW87" s="60">
        <f t="shared" si="263"/>
        <v>1</v>
      </c>
      <c r="BX87" s="60">
        <f t="shared" ref="BX87" si="266">SUM(BX88,BX92,BX96)</f>
        <v>0</v>
      </c>
      <c r="BY87" s="60">
        <f t="shared" si="263"/>
        <v>0</v>
      </c>
      <c r="BZ87" s="60">
        <f t="shared" si="263"/>
        <v>0</v>
      </c>
      <c r="CA87" s="60">
        <f t="shared" si="263"/>
        <v>0</v>
      </c>
      <c r="CB87" s="60"/>
      <c r="CC87" s="60">
        <f t="shared" ref="CC87" si="267">SUM(CC88,CC92,CC96)</f>
        <v>0</v>
      </c>
      <c r="CD87" s="84"/>
    </row>
    <row r="88" spans="1:82" ht="19.7" customHeight="1">
      <c r="A88" s="36" t="s">
        <v>354</v>
      </c>
      <c r="B88" s="26">
        <f t="shared" si="5"/>
        <v>136.5</v>
      </c>
      <c r="C88" s="27"/>
      <c r="D88" s="27"/>
      <c r="E88" s="27"/>
      <c r="F88" s="27"/>
      <c r="G88" s="27"/>
      <c r="H88" s="27">
        <f t="shared" si="242"/>
        <v>136.5</v>
      </c>
      <c r="I88" s="27">
        <f>SUM(I89:I91)</f>
        <v>0</v>
      </c>
      <c r="J88" s="27">
        <f t="shared" ref="J88:CA88" si="268">SUM(J89:J91)</f>
        <v>0</v>
      </c>
      <c r="K88" s="27">
        <f t="shared" si="268"/>
        <v>0</v>
      </c>
      <c r="L88" s="27">
        <f t="shared" si="268"/>
        <v>0</v>
      </c>
      <c r="M88" s="27">
        <f t="shared" si="268"/>
        <v>0</v>
      </c>
      <c r="N88" s="27">
        <f t="shared" si="268"/>
        <v>0</v>
      </c>
      <c r="O88" s="27">
        <f t="shared" si="268"/>
        <v>0</v>
      </c>
      <c r="P88" s="27">
        <f t="shared" si="268"/>
        <v>0</v>
      </c>
      <c r="Q88" s="27">
        <f t="shared" si="268"/>
        <v>0</v>
      </c>
      <c r="R88" s="27">
        <f t="shared" si="268"/>
        <v>1</v>
      </c>
      <c r="S88" s="27">
        <f>SUM(S89:S91)</f>
        <v>0</v>
      </c>
      <c r="T88" s="27">
        <f t="shared" si="268"/>
        <v>0</v>
      </c>
      <c r="U88" s="27">
        <f t="shared" si="268"/>
        <v>0</v>
      </c>
      <c r="V88" s="27">
        <f t="shared" si="268"/>
        <v>0</v>
      </c>
      <c r="W88" s="27">
        <f>SUM(W89:W91)</f>
        <v>3</v>
      </c>
      <c r="X88" s="27">
        <f t="shared" si="268"/>
        <v>0</v>
      </c>
      <c r="Y88" s="27">
        <f t="shared" si="268"/>
        <v>0</v>
      </c>
      <c r="Z88" s="27">
        <f>SUM(Z89:Z91)</f>
        <v>0</v>
      </c>
      <c r="AA88" s="27">
        <f>SUM(AA89:AA91)</f>
        <v>0</v>
      </c>
      <c r="AB88" s="27">
        <f t="shared" si="268"/>
        <v>0</v>
      </c>
      <c r="AC88" s="27">
        <f t="shared" si="268"/>
        <v>0</v>
      </c>
      <c r="AD88" s="27">
        <f>SUM(AD89:AD91)</f>
        <v>0</v>
      </c>
      <c r="AE88" s="27">
        <f t="shared" si="268"/>
        <v>3</v>
      </c>
      <c r="AF88" s="27">
        <f>SUM(AF89:AF91)</f>
        <v>6</v>
      </c>
      <c r="AG88" s="27">
        <f>SUM(AG89:AG91)</f>
        <v>0</v>
      </c>
      <c r="AH88" s="27">
        <f>SUM(AH89:AH91)</f>
        <v>0</v>
      </c>
      <c r="AI88" s="27">
        <f t="shared" si="268"/>
        <v>0</v>
      </c>
      <c r="AJ88" s="27">
        <f>SUM(AJ89:AJ91)</f>
        <v>0</v>
      </c>
      <c r="AK88" s="27">
        <f>SUM(AK89:AK91)</f>
        <v>1</v>
      </c>
      <c r="AL88" s="27">
        <f>SUM(AL89:AL91)</f>
        <v>0</v>
      </c>
      <c r="AM88" s="27">
        <f>SUM(AM89:AM91)</f>
        <v>0</v>
      </c>
      <c r="AN88" s="27">
        <f t="shared" si="268"/>
        <v>0</v>
      </c>
      <c r="AO88" s="27">
        <f t="shared" si="268"/>
        <v>0</v>
      </c>
      <c r="AP88" s="27">
        <f>SUM(AP89:AP91)</f>
        <v>0</v>
      </c>
      <c r="AQ88" s="27">
        <f t="shared" si="268"/>
        <v>0</v>
      </c>
      <c r="AR88" s="27">
        <f>SUM(AR89:AR91)</f>
        <v>0</v>
      </c>
      <c r="AS88" s="27">
        <f t="shared" si="268"/>
        <v>1</v>
      </c>
      <c r="AT88" s="27">
        <f>SUM(AT89:AT91)</f>
        <v>19</v>
      </c>
      <c r="AU88" s="27">
        <f>SUM(AU89:AU91)</f>
        <v>0</v>
      </c>
      <c r="AV88" s="27">
        <f>SUM(AV89:AV91)</f>
        <v>0</v>
      </c>
      <c r="AW88" s="27">
        <f t="shared" si="268"/>
        <v>1</v>
      </c>
      <c r="AX88" s="27">
        <f t="shared" si="268"/>
        <v>0</v>
      </c>
      <c r="AY88" s="27">
        <f t="shared" si="268"/>
        <v>2</v>
      </c>
      <c r="AZ88" s="27">
        <f>SUM(AZ89:AZ91)</f>
        <v>0</v>
      </c>
      <c r="BA88" s="27">
        <f t="shared" si="268"/>
        <v>0</v>
      </c>
      <c r="BB88" s="27">
        <f t="shared" si="268"/>
        <v>0</v>
      </c>
      <c r="BC88" s="27">
        <f t="shared" si="268"/>
        <v>0</v>
      </c>
      <c r="BD88" s="27">
        <f t="shared" ref="BD88" si="269">SUM(BD89:BD91)</f>
        <v>0</v>
      </c>
      <c r="BE88" s="27">
        <f>SUM(BE89:BE91)</f>
        <v>0</v>
      </c>
      <c r="BF88" s="27">
        <f t="shared" si="268"/>
        <v>4</v>
      </c>
      <c r="BG88" s="57">
        <f t="shared" ref="BG88:BL88" si="270">SUM(BG89:BG91)</f>
        <v>29.5</v>
      </c>
      <c r="BH88" s="27">
        <f t="shared" si="270"/>
        <v>8</v>
      </c>
      <c r="BI88" s="27">
        <f t="shared" si="270"/>
        <v>0</v>
      </c>
      <c r="BJ88" s="27">
        <f t="shared" si="270"/>
        <v>0</v>
      </c>
      <c r="BK88" s="27">
        <f t="shared" si="270"/>
        <v>0</v>
      </c>
      <c r="BL88" s="27">
        <f t="shared" si="270"/>
        <v>0</v>
      </c>
      <c r="BM88" s="27">
        <f t="shared" si="268"/>
        <v>1</v>
      </c>
      <c r="BN88" s="27">
        <f t="shared" si="268"/>
        <v>1</v>
      </c>
      <c r="BO88" s="27">
        <f t="shared" si="268"/>
        <v>0</v>
      </c>
      <c r="BP88" s="27">
        <f t="shared" si="268"/>
        <v>2</v>
      </c>
      <c r="BQ88" s="27">
        <f>SUM(BQ89:BQ91)</f>
        <v>34</v>
      </c>
      <c r="BR88" s="27">
        <f>SUM(BR89:BR91)</f>
        <v>15</v>
      </c>
      <c r="BS88" s="27">
        <f t="shared" si="268"/>
        <v>2</v>
      </c>
      <c r="BT88" s="27">
        <f t="shared" si="268"/>
        <v>0</v>
      </c>
      <c r="BU88" s="27">
        <f t="shared" si="268"/>
        <v>1</v>
      </c>
      <c r="BV88" s="27">
        <f t="shared" si="268"/>
        <v>1</v>
      </c>
      <c r="BW88" s="27">
        <f t="shared" si="268"/>
        <v>1</v>
      </c>
      <c r="BX88" s="27">
        <f t="shared" ref="BX88" si="271">SUM(BX89:BX91)</f>
        <v>0</v>
      </c>
      <c r="BY88" s="27">
        <f t="shared" si="268"/>
        <v>0</v>
      </c>
      <c r="BZ88" s="27">
        <f t="shared" si="268"/>
        <v>0</v>
      </c>
      <c r="CA88" s="27">
        <f t="shared" si="268"/>
        <v>0</v>
      </c>
      <c r="CB88" s="27"/>
      <c r="CC88" s="27">
        <f t="shared" ref="CC88" si="272">SUM(CC89:CC91)</f>
        <v>0</v>
      </c>
      <c r="CD88" s="84"/>
    </row>
    <row r="89" spans="1:82" ht="19.7" customHeight="1">
      <c r="A89" s="85" t="s">
        <v>380</v>
      </c>
      <c r="B89" s="3">
        <f t="shared" si="5"/>
        <v>108</v>
      </c>
      <c r="C89" s="2"/>
      <c r="D89" s="2"/>
      <c r="E89" s="2"/>
      <c r="F89" s="2"/>
      <c r="G89" s="2"/>
      <c r="H89" s="2">
        <f t="shared" si="242"/>
        <v>108</v>
      </c>
      <c r="I89" s="3"/>
      <c r="J89" s="3"/>
      <c r="K89" s="3"/>
      <c r="L89" s="3"/>
      <c r="M89" s="2"/>
      <c r="N89" s="2"/>
      <c r="O89" s="2"/>
      <c r="P89" s="2"/>
      <c r="Q89" s="2"/>
      <c r="R89" s="2">
        <v>1</v>
      </c>
      <c r="S89" s="2"/>
      <c r="T89" s="2"/>
      <c r="U89" s="2"/>
      <c r="V89" s="2"/>
      <c r="W89" s="2">
        <v>1</v>
      </c>
      <c r="X89" s="2"/>
      <c r="Y89" s="2"/>
      <c r="Z89" s="2"/>
      <c r="AA89" s="2"/>
      <c r="AB89" s="2"/>
      <c r="AC89" s="2"/>
      <c r="AD89" s="2"/>
      <c r="AE89" s="2"/>
      <c r="AF89" s="2">
        <f>7-1</f>
        <v>6</v>
      </c>
      <c r="AG89" s="2"/>
      <c r="AH89" s="2"/>
      <c r="AI89" s="2"/>
      <c r="AJ89" s="2"/>
      <c r="AK89" s="2">
        <v>1</v>
      </c>
      <c r="AL89" s="2"/>
      <c r="AM89" s="2"/>
      <c r="AN89" s="2"/>
      <c r="AO89" s="2"/>
      <c r="AP89" s="2"/>
      <c r="AQ89" s="2"/>
      <c r="AR89" s="2"/>
      <c r="AS89" s="2"/>
      <c r="AT89" s="2">
        <f>21-3</f>
        <v>18</v>
      </c>
      <c r="AU89" s="2"/>
      <c r="AV89" s="2"/>
      <c r="AW89" s="2"/>
      <c r="AX89" s="2"/>
      <c r="AY89" s="2">
        <v>1</v>
      </c>
      <c r="AZ89" s="2"/>
      <c r="BA89" s="2"/>
      <c r="BB89" s="2"/>
      <c r="BC89" s="2"/>
      <c r="BD89" s="2"/>
      <c r="BE89" s="2"/>
      <c r="BF89" s="2">
        <v>3</v>
      </c>
      <c r="BG89" s="86">
        <f>28-2</f>
        <v>26</v>
      </c>
      <c r="BH89" s="2">
        <v>6</v>
      </c>
      <c r="BI89" s="2"/>
      <c r="BJ89" s="2"/>
      <c r="BK89" s="2"/>
      <c r="BL89" s="2"/>
      <c r="BM89" s="2"/>
      <c r="BN89" s="2">
        <v>1</v>
      </c>
      <c r="BO89" s="2"/>
      <c r="BP89" s="2">
        <v>1</v>
      </c>
      <c r="BQ89" s="2">
        <f>30-1</f>
        <v>29</v>
      </c>
      <c r="BR89" s="2">
        <v>14</v>
      </c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84" t="s">
        <v>568</v>
      </c>
    </row>
    <row r="90" spans="1:82" ht="19.7" customHeight="1">
      <c r="A90" s="85" t="s">
        <v>371</v>
      </c>
      <c r="B90" s="95">
        <f t="shared" si="5"/>
        <v>9.5</v>
      </c>
      <c r="C90" s="2"/>
      <c r="D90" s="2"/>
      <c r="E90" s="2"/>
      <c r="F90" s="2"/>
      <c r="G90" s="2"/>
      <c r="H90" s="88">
        <f t="shared" si="242"/>
        <v>9.5</v>
      </c>
      <c r="I90" s="3"/>
      <c r="J90" s="3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>
        <v>1</v>
      </c>
      <c r="X90" s="2"/>
      <c r="Y90" s="2"/>
      <c r="Z90" s="2"/>
      <c r="AA90" s="2"/>
      <c r="AB90" s="2"/>
      <c r="AC90" s="2"/>
      <c r="AD90" s="2"/>
      <c r="AE90" s="2">
        <v>1</v>
      </c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>
        <v>1</v>
      </c>
      <c r="AX90" s="2"/>
      <c r="AY90" s="2"/>
      <c r="AZ90" s="2"/>
      <c r="BA90" s="2"/>
      <c r="BB90" s="2"/>
      <c r="BC90" s="2"/>
      <c r="BD90" s="2"/>
      <c r="BE90" s="2"/>
      <c r="BF90" s="2"/>
      <c r="BG90" s="86">
        <v>1.5</v>
      </c>
      <c r="BH90" s="2"/>
      <c r="BI90" s="2"/>
      <c r="BJ90" s="2"/>
      <c r="BK90" s="2"/>
      <c r="BL90" s="2"/>
      <c r="BM90" s="2">
        <v>1</v>
      </c>
      <c r="BN90" s="2"/>
      <c r="BO90" s="2"/>
      <c r="BP90" s="2"/>
      <c r="BQ90" s="2">
        <v>2</v>
      </c>
      <c r="BR90" s="2"/>
      <c r="BS90" s="2">
        <v>2</v>
      </c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84" t="s">
        <v>568</v>
      </c>
    </row>
    <row r="91" spans="1:82" ht="19.7" customHeight="1">
      <c r="A91" s="85" t="s">
        <v>372</v>
      </c>
      <c r="B91" s="3">
        <f t="shared" si="5"/>
        <v>19</v>
      </c>
      <c r="C91" s="2"/>
      <c r="D91" s="2"/>
      <c r="E91" s="2"/>
      <c r="F91" s="2"/>
      <c r="G91" s="2"/>
      <c r="H91" s="2">
        <f t="shared" si="242"/>
        <v>19</v>
      </c>
      <c r="I91" s="3"/>
      <c r="J91" s="3"/>
      <c r="K91" s="3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>
        <v>1</v>
      </c>
      <c r="X91" s="2"/>
      <c r="Y91" s="2"/>
      <c r="Z91" s="2"/>
      <c r="AA91" s="2"/>
      <c r="AB91" s="2"/>
      <c r="AC91" s="2"/>
      <c r="AD91" s="2"/>
      <c r="AE91" s="2">
        <v>2</v>
      </c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>
        <v>1</v>
      </c>
      <c r="AT91" s="2">
        <v>1</v>
      </c>
      <c r="AU91" s="2"/>
      <c r="AV91" s="2"/>
      <c r="AW91" s="2"/>
      <c r="AX91" s="2"/>
      <c r="AY91" s="2">
        <v>1</v>
      </c>
      <c r="AZ91" s="2"/>
      <c r="BA91" s="2"/>
      <c r="BB91" s="2"/>
      <c r="BC91" s="2"/>
      <c r="BD91" s="2"/>
      <c r="BE91" s="2"/>
      <c r="BF91" s="2">
        <v>1</v>
      </c>
      <c r="BG91" s="86">
        <v>2</v>
      </c>
      <c r="BH91" s="2">
        <v>2</v>
      </c>
      <c r="BI91" s="2"/>
      <c r="BJ91" s="2"/>
      <c r="BK91" s="2"/>
      <c r="BL91" s="2"/>
      <c r="BM91" s="2"/>
      <c r="BN91" s="2"/>
      <c r="BO91" s="2"/>
      <c r="BP91" s="2">
        <v>1</v>
      </c>
      <c r="BQ91" s="2">
        <v>3</v>
      </c>
      <c r="BR91" s="2">
        <v>1</v>
      </c>
      <c r="BS91" s="2"/>
      <c r="BT91" s="2"/>
      <c r="BU91" s="2">
        <v>1</v>
      </c>
      <c r="BV91" s="2">
        <v>1</v>
      </c>
      <c r="BW91" s="2">
        <v>1</v>
      </c>
      <c r="BX91" s="2"/>
      <c r="BY91" s="2"/>
      <c r="BZ91" s="2"/>
      <c r="CA91" s="2"/>
      <c r="CB91" s="2"/>
      <c r="CC91" s="2"/>
      <c r="CD91" s="84" t="s">
        <v>568</v>
      </c>
    </row>
    <row r="92" spans="1:82" ht="19.7" customHeight="1">
      <c r="A92" s="36" t="s">
        <v>373</v>
      </c>
      <c r="B92" s="26">
        <f t="shared" si="5"/>
        <v>68</v>
      </c>
      <c r="C92" s="27">
        <f>SUM(C93:C94)</f>
        <v>0</v>
      </c>
      <c r="D92" s="27">
        <f>SUM(D93:D94)</f>
        <v>0</v>
      </c>
      <c r="E92" s="27">
        <f>SUM(E93:E94)</f>
        <v>0</v>
      </c>
      <c r="F92" s="27">
        <f>SUM(F93:F94)</f>
        <v>0</v>
      </c>
      <c r="G92" s="27">
        <f>SUM(G93:G94)</f>
        <v>0</v>
      </c>
      <c r="H92" s="27">
        <f t="shared" si="242"/>
        <v>68</v>
      </c>
      <c r="I92" s="27">
        <f>SUM(I93:I95)</f>
        <v>0</v>
      </c>
      <c r="J92" s="27">
        <f t="shared" ref="J92:CA92" si="273">SUM(J93:J95)</f>
        <v>0</v>
      </c>
      <c r="K92" s="27">
        <f t="shared" si="273"/>
        <v>0</v>
      </c>
      <c r="L92" s="27">
        <f t="shared" si="273"/>
        <v>0</v>
      </c>
      <c r="M92" s="27">
        <f t="shared" si="273"/>
        <v>0</v>
      </c>
      <c r="N92" s="27">
        <f t="shared" si="273"/>
        <v>0</v>
      </c>
      <c r="O92" s="27">
        <f t="shared" si="273"/>
        <v>0</v>
      </c>
      <c r="P92" s="27">
        <f t="shared" si="273"/>
        <v>1</v>
      </c>
      <c r="Q92" s="27">
        <f t="shared" si="273"/>
        <v>0</v>
      </c>
      <c r="R92" s="27">
        <f t="shared" si="273"/>
        <v>0</v>
      </c>
      <c r="S92" s="27">
        <f>SUM(S93:S95)</f>
        <v>0</v>
      </c>
      <c r="T92" s="27">
        <f t="shared" si="273"/>
        <v>0</v>
      </c>
      <c r="U92" s="27">
        <f t="shared" si="273"/>
        <v>0</v>
      </c>
      <c r="V92" s="27">
        <f t="shared" si="273"/>
        <v>3</v>
      </c>
      <c r="W92" s="27">
        <f>SUM(W93:W95)</f>
        <v>0</v>
      </c>
      <c r="X92" s="27">
        <f t="shared" si="273"/>
        <v>0</v>
      </c>
      <c r="Y92" s="27">
        <f t="shared" si="273"/>
        <v>0</v>
      </c>
      <c r="Z92" s="27">
        <f>SUM(Z93:Z95)</f>
        <v>0</v>
      </c>
      <c r="AA92" s="27">
        <f>SUM(AA93:AA95)</f>
        <v>0</v>
      </c>
      <c r="AB92" s="27">
        <f t="shared" si="273"/>
        <v>0</v>
      </c>
      <c r="AC92" s="27">
        <f t="shared" si="273"/>
        <v>0</v>
      </c>
      <c r="AD92" s="27">
        <f>SUM(AD93:AD95)</f>
        <v>0</v>
      </c>
      <c r="AE92" s="27">
        <f t="shared" si="273"/>
        <v>23</v>
      </c>
      <c r="AF92" s="27">
        <f>SUM(AF93:AF95)</f>
        <v>0</v>
      </c>
      <c r="AG92" s="27">
        <f>SUM(AG93:AG95)</f>
        <v>0</v>
      </c>
      <c r="AH92" s="27">
        <f>SUM(AH93:AH95)</f>
        <v>0</v>
      </c>
      <c r="AI92" s="27">
        <f t="shared" si="273"/>
        <v>0</v>
      </c>
      <c r="AJ92" s="27">
        <f>SUM(AJ93:AJ95)</f>
        <v>0</v>
      </c>
      <c r="AK92" s="27">
        <f>SUM(AK93:AK95)</f>
        <v>0</v>
      </c>
      <c r="AL92" s="27">
        <f>SUM(AL93:AL95)</f>
        <v>0</v>
      </c>
      <c r="AM92" s="27">
        <f>SUM(AM93:AM95)</f>
        <v>0</v>
      </c>
      <c r="AN92" s="27">
        <f t="shared" si="273"/>
        <v>0</v>
      </c>
      <c r="AO92" s="27">
        <f t="shared" si="273"/>
        <v>0</v>
      </c>
      <c r="AP92" s="27">
        <f>SUM(AP93:AP95)</f>
        <v>0</v>
      </c>
      <c r="AQ92" s="27">
        <f t="shared" si="273"/>
        <v>0</v>
      </c>
      <c r="AR92" s="27">
        <f>SUM(AR93:AR95)</f>
        <v>0</v>
      </c>
      <c r="AS92" s="27">
        <f t="shared" si="273"/>
        <v>30</v>
      </c>
      <c r="AT92" s="27">
        <f>SUM(AT93:AT95)</f>
        <v>0</v>
      </c>
      <c r="AU92" s="27">
        <f>SUM(AU93:AU95)</f>
        <v>0</v>
      </c>
      <c r="AV92" s="27">
        <f>SUM(AV93:AV95)</f>
        <v>0</v>
      </c>
      <c r="AW92" s="27">
        <f t="shared" si="273"/>
        <v>0</v>
      </c>
      <c r="AX92" s="27">
        <f t="shared" si="273"/>
        <v>0</v>
      </c>
      <c r="AY92" s="27">
        <f t="shared" si="273"/>
        <v>0</v>
      </c>
      <c r="AZ92" s="27">
        <f>SUM(AZ93:AZ95)</f>
        <v>0</v>
      </c>
      <c r="BA92" s="27">
        <f t="shared" si="273"/>
        <v>0</v>
      </c>
      <c r="BB92" s="27">
        <f t="shared" si="273"/>
        <v>0</v>
      </c>
      <c r="BC92" s="27">
        <f t="shared" si="273"/>
        <v>0</v>
      </c>
      <c r="BD92" s="27">
        <f t="shared" ref="BD92" si="274">SUM(BD93:BD95)</f>
        <v>0</v>
      </c>
      <c r="BE92" s="27">
        <f>SUM(BE93:BE95)</f>
        <v>0</v>
      </c>
      <c r="BF92" s="27">
        <f t="shared" si="273"/>
        <v>8</v>
      </c>
      <c r="BG92" s="57">
        <f t="shared" ref="BG92:BL92" si="275">SUM(BG93:BG95)</f>
        <v>0</v>
      </c>
      <c r="BH92" s="27">
        <f t="shared" si="275"/>
        <v>0</v>
      </c>
      <c r="BI92" s="27">
        <f t="shared" si="275"/>
        <v>0</v>
      </c>
      <c r="BJ92" s="27">
        <f t="shared" si="275"/>
        <v>0</v>
      </c>
      <c r="BK92" s="27">
        <f t="shared" si="275"/>
        <v>0</v>
      </c>
      <c r="BL92" s="27">
        <f t="shared" si="275"/>
        <v>0</v>
      </c>
      <c r="BM92" s="27">
        <f t="shared" si="273"/>
        <v>0</v>
      </c>
      <c r="BN92" s="27">
        <f t="shared" si="273"/>
        <v>0</v>
      </c>
      <c r="BO92" s="27">
        <f t="shared" si="273"/>
        <v>0</v>
      </c>
      <c r="BP92" s="27">
        <f t="shared" si="273"/>
        <v>3</v>
      </c>
      <c r="BQ92" s="27">
        <f>SUM(BQ93:BQ95)</f>
        <v>0</v>
      </c>
      <c r="BR92" s="27">
        <f>SUM(BR93:BR95)</f>
        <v>0</v>
      </c>
      <c r="BS92" s="27">
        <f t="shared" si="273"/>
        <v>0</v>
      </c>
      <c r="BT92" s="27">
        <f t="shared" si="273"/>
        <v>0</v>
      </c>
      <c r="BU92" s="27">
        <f t="shared" si="273"/>
        <v>0</v>
      </c>
      <c r="BV92" s="27">
        <f t="shared" si="273"/>
        <v>0</v>
      </c>
      <c r="BW92" s="27">
        <f t="shared" si="273"/>
        <v>0</v>
      </c>
      <c r="BX92" s="27">
        <f t="shared" ref="BX92" si="276">SUM(BX93:BX95)</f>
        <v>0</v>
      </c>
      <c r="BY92" s="27">
        <f t="shared" si="273"/>
        <v>0</v>
      </c>
      <c r="BZ92" s="27">
        <f t="shared" si="273"/>
        <v>0</v>
      </c>
      <c r="CA92" s="27">
        <f t="shared" si="273"/>
        <v>0</v>
      </c>
      <c r="CB92" s="27"/>
      <c r="CC92" s="27">
        <f t="shared" ref="CC92" si="277">SUM(CC93:CC95)</f>
        <v>0</v>
      </c>
      <c r="CD92" s="84"/>
    </row>
    <row r="93" spans="1:82" ht="19.7" customHeight="1">
      <c r="A93" s="85" t="s">
        <v>381</v>
      </c>
      <c r="B93" s="3">
        <f t="shared" si="5"/>
        <v>32</v>
      </c>
      <c r="C93" s="2"/>
      <c r="D93" s="2"/>
      <c r="E93" s="2"/>
      <c r="F93" s="2"/>
      <c r="G93" s="2"/>
      <c r="H93" s="2">
        <f t="shared" si="242"/>
        <v>32</v>
      </c>
      <c r="I93" s="3"/>
      <c r="J93" s="3"/>
      <c r="K93" s="3"/>
      <c r="L93" s="3"/>
      <c r="M93" s="2"/>
      <c r="N93" s="2"/>
      <c r="O93" s="2"/>
      <c r="P93" s="2">
        <v>1</v>
      </c>
      <c r="Q93" s="2"/>
      <c r="R93" s="2"/>
      <c r="S93" s="2"/>
      <c r="T93" s="2"/>
      <c r="U93" s="2"/>
      <c r="V93" s="2">
        <v>1</v>
      </c>
      <c r="W93" s="2"/>
      <c r="X93" s="2"/>
      <c r="Y93" s="2"/>
      <c r="Z93" s="2"/>
      <c r="AA93" s="2"/>
      <c r="AB93" s="2"/>
      <c r="AC93" s="2"/>
      <c r="AD93" s="2"/>
      <c r="AE93" s="2">
        <v>11</v>
      </c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>
        <v>14</v>
      </c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>
        <v>4</v>
      </c>
      <c r="BG93" s="86"/>
      <c r="BH93" s="2"/>
      <c r="BI93" s="2"/>
      <c r="BJ93" s="2"/>
      <c r="BK93" s="2"/>
      <c r="BL93" s="2"/>
      <c r="BM93" s="2"/>
      <c r="BN93" s="2"/>
      <c r="BO93" s="2"/>
      <c r="BP93" s="2">
        <v>1</v>
      </c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84" t="s">
        <v>568</v>
      </c>
    </row>
    <row r="94" spans="1:82" ht="19.7" customHeight="1">
      <c r="A94" s="85" t="s">
        <v>376</v>
      </c>
      <c r="B94" s="3">
        <f t="shared" si="5"/>
        <v>18</v>
      </c>
      <c r="C94" s="2"/>
      <c r="D94" s="2"/>
      <c r="E94" s="2"/>
      <c r="F94" s="2"/>
      <c r="G94" s="2"/>
      <c r="H94" s="2">
        <f t="shared" si="242"/>
        <v>18</v>
      </c>
      <c r="I94" s="3"/>
      <c r="J94" s="3"/>
      <c r="K94" s="3"/>
      <c r="L94" s="3"/>
      <c r="M94" s="2"/>
      <c r="N94" s="2"/>
      <c r="O94" s="2"/>
      <c r="P94" s="2"/>
      <c r="Q94" s="2"/>
      <c r="R94" s="2"/>
      <c r="S94" s="2"/>
      <c r="T94" s="2"/>
      <c r="U94" s="2"/>
      <c r="V94" s="2">
        <v>1</v>
      </c>
      <c r="W94" s="2"/>
      <c r="X94" s="2"/>
      <c r="Y94" s="2"/>
      <c r="Z94" s="2"/>
      <c r="AA94" s="2"/>
      <c r="AB94" s="2"/>
      <c r="AC94" s="2"/>
      <c r="AD94" s="2"/>
      <c r="AE94" s="2">
        <v>6</v>
      </c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>
        <v>8</v>
      </c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>
        <v>2</v>
      </c>
      <c r="BG94" s="86"/>
      <c r="BH94" s="2"/>
      <c r="BI94" s="2"/>
      <c r="BJ94" s="2"/>
      <c r="BK94" s="2"/>
      <c r="BL94" s="2"/>
      <c r="BM94" s="2"/>
      <c r="BN94" s="2"/>
      <c r="BO94" s="2"/>
      <c r="BP94" s="2">
        <v>1</v>
      </c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84" t="s">
        <v>568</v>
      </c>
    </row>
    <row r="95" spans="1:82" ht="19.7" customHeight="1">
      <c r="A95" s="85" t="s">
        <v>382</v>
      </c>
      <c r="B95" s="3">
        <f t="shared" si="5"/>
        <v>18</v>
      </c>
      <c r="C95" s="2"/>
      <c r="D95" s="2"/>
      <c r="E95" s="2"/>
      <c r="F95" s="2"/>
      <c r="G95" s="2"/>
      <c r="H95" s="2">
        <f t="shared" si="242"/>
        <v>18</v>
      </c>
      <c r="I95" s="3"/>
      <c r="J95" s="3"/>
      <c r="K95" s="3"/>
      <c r="L95" s="3"/>
      <c r="M95" s="2"/>
      <c r="N95" s="2"/>
      <c r="O95" s="2"/>
      <c r="P95" s="2"/>
      <c r="Q95" s="2"/>
      <c r="R95" s="2"/>
      <c r="S95" s="2"/>
      <c r="T95" s="2"/>
      <c r="U95" s="2"/>
      <c r="V95" s="2">
        <v>1</v>
      </c>
      <c r="W95" s="2"/>
      <c r="X95" s="2"/>
      <c r="Y95" s="2"/>
      <c r="Z95" s="2"/>
      <c r="AA95" s="2"/>
      <c r="AB95" s="2"/>
      <c r="AC95" s="2"/>
      <c r="AD95" s="2"/>
      <c r="AE95" s="2">
        <v>6</v>
      </c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>
        <v>8</v>
      </c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>
        <v>2</v>
      </c>
      <c r="BG95" s="86"/>
      <c r="BH95" s="2"/>
      <c r="BI95" s="2"/>
      <c r="BJ95" s="2"/>
      <c r="BK95" s="2"/>
      <c r="BL95" s="2"/>
      <c r="BM95" s="2"/>
      <c r="BN95" s="2"/>
      <c r="BO95" s="2"/>
      <c r="BP95" s="2">
        <v>1</v>
      </c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84" t="s">
        <v>568</v>
      </c>
    </row>
    <row r="96" spans="1:82" ht="19.7" customHeight="1">
      <c r="A96" s="85" t="s">
        <v>50</v>
      </c>
      <c r="B96" s="3">
        <f t="shared" si="5"/>
        <v>10</v>
      </c>
      <c r="C96" s="2"/>
      <c r="D96" s="2"/>
      <c r="E96" s="2"/>
      <c r="F96" s="2"/>
      <c r="G96" s="2"/>
      <c r="H96" s="2">
        <f t="shared" si="242"/>
        <v>10</v>
      </c>
      <c r="I96" s="3"/>
      <c r="J96" s="3"/>
      <c r="K96" s="3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>
        <v>1</v>
      </c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>
        <v>4</v>
      </c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>
        <v>2</v>
      </c>
      <c r="AW96" s="2"/>
      <c r="AX96" s="2"/>
      <c r="AY96" s="2"/>
      <c r="AZ96" s="2"/>
      <c r="BA96" s="2"/>
      <c r="BB96" s="2">
        <v>2</v>
      </c>
      <c r="BC96" s="2"/>
      <c r="BD96" s="2"/>
      <c r="BE96" s="2"/>
      <c r="BF96" s="2">
        <v>1</v>
      </c>
      <c r="BG96" s="86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84" t="s">
        <v>568</v>
      </c>
    </row>
    <row r="97" spans="1:92" s="35" customFormat="1" ht="19.7" customHeight="1">
      <c r="A97" s="67" t="s">
        <v>383</v>
      </c>
      <c r="B97" s="52">
        <f t="shared" si="5"/>
        <v>2361.5</v>
      </c>
      <c r="C97" s="34">
        <f>SUM(C98:C100)</f>
        <v>0</v>
      </c>
      <c r="D97" s="34">
        <f t="shared" ref="D97:BS97" si="278">SUM(D98:D100)</f>
        <v>0</v>
      </c>
      <c r="E97" s="34">
        <f t="shared" si="278"/>
        <v>0</v>
      </c>
      <c r="F97" s="34">
        <f t="shared" si="278"/>
        <v>0</v>
      </c>
      <c r="G97" s="34">
        <f t="shared" si="278"/>
        <v>0</v>
      </c>
      <c r="H97" s="53">
        <f t="shared" si="242"/>
        <v>2361.5</v>
      </c>
      <c r="I97" s="34">
        <f t="shared" si="278"/>
        <v>0</v>
      </c>
      <c r="J97" s="34">
        <f t="shared" si="278"/>
        <v>1</v>
      </c>
      <c r="K97" s="34">
        <f t="shared" si="278"/>
        <v>0</v>
      </c>
      <c r="L97" s="34">
        <f t="shared" si="278"/>
        <v>0</v>
      </c>
      <c r="M97" s="34">
        <f t="shared" si="278"/>
        <v>0</v>
      </c>
      <c r="N97" s="34">
        <f t="shared" si="278"/>
        <v>3</v>
      </c>
      <c r="O97" s="34">
        <f t="shared" si="278"/>
        <v>0</v>
      </c>
      <c r="P97" s="34">
        <f t="shared" si="278"/>
        <v>9</v>
      </c>
      <c r="Q97" s="34">
        <f t="shared" si="278"/>
        <v>0</v>
      </c>
      <c r="R97" s="34">
        <f t="shared" si="278"/>
        <v>16</v>
      </c>
      <c r="S97" s="34">
        <f>SUM(S98:S100)</f>
        <v>0</v>
      </c>
      <c r="T97" s="34">
        <f t="shared" si="278"/>
        <v>1</v>
      </c>
      <c r="U97" s="34">
        <f t="shared" si="278"/>
        <v>0</v>
      </c>
      <c r="V97" s="34">
        <f t="shared" si="278"/>
        <v>36</v>
      </c>
      <c r="W97" s="34">
        <f>SUM(W98:W100)</f>
        <v>57</v>
      </c>
      <c r="X97" s="34">
        <f t="shared" si="278"/>
        <v>0</v>
      </c>
      <c r="Y97" s="34">
        <f t="shared" si="278"/>
        <v>4</v>
      </c>
      <c r="Z97" s="34">
        <f>SUM(Z98:Z100)</f>
        <v>0</v>
      </c>
      <c r="AA97" s="34">
        <f>SUM(AA98:AA100)</f>
        <v>0</v>
      </c>
      <c r="AB97" s="34">
        <f t="shared" si="278"/>
        <v>0</v>
      </c>
      <c r="AC97" s="34">
        <f t="shared" si="278"/>
        <v>2</v>
      </c>
      <c r="AD97" s="34">
        <f>SUM(AD98:AD100)</f>
        <v>0</v>
      </c>
      <c r="AE97" s="34">
        <f t="shared" si="278"/>
        <v>268</v>
      </c>
      <c r="AF97" s="34">
        <f>SUM(AF98:AF100)</f>
        <v>71</v>
      </c>
      <c r="AG97" s="34">
        <f>SUM(AG98:AG100)</f>
        <v>0</v>
      </c>
      <c r="AH97" s="34">
        <f>SUM(AH98:AH100)</f>
        <v>77</v>
      </c>
      <c r="AI97" s="34">
        <f t="shared" si="278"/>
        <v>3</v>
      </c>
      <c r="AJ97" s="34">
        <f>SUM(AJ98:AJ100)</f>
        <v>0</v>
      </c>
      <c r="AK97" s="34">
        <f>SUM(AK98:AK100)</f>
        <v>1</v>
      </c>
      <c r="AL97" s="34">
        <f>SUM(AL98:AL100)</f>
        <v>0</v>
      </c>
      <c r="AM97" s="34">
        <f>SUM(AM98:AM100)</f>
        <v>0</v>
      </c>
      <c r="AN97" s="34">
        <f t="shared" si="278"/>
        <v>0</v>
      </c>
      <c r="AO97" s="34">
        <f t="shared" si="278"/>
        <v>16</v>
      </c>
      <c r="AP97" s="34">
        <f>SUM(AP98:AP100)</f>
        <v>0</v>
      </c>
      <c r="AQ97" s="34">
        <f t="shared" si="278"/>
        <v>1</v>
      </c>
      <c r="AR97" s="34">
        <f>SUM(AR98:AR100)</f>
        <v>0</v>
      </c>
      <c r="AS97" s="34">
        <f t="shared" si="278"/>
        <v>327</v>
      </c>
      <c r="AT97" s="34">
        <f>SUM(AT98:AT100)</f>
        <v>223</v>
      </c>
      <c r="AU97" s="34">
        <f>SUM(AU98:AU100)</f>
        <v>0</v>
      </c>
      <c r="AV97" s="34">
        <f>SUM(AV98:AV100)</f>
        <v>105</v>
      </c>
      <c r="AW97" s="34">
        <f t="shared" si="278"/>
        <v>1</v>
      </c>
      <c r="AX97" s="34">
        <f t="shared" si="278"/>
        <v>0</v>
      </c>
      <c r="AY97" s="34">
        <f t="shared" si="278"/>
        <v>9</v>
      </c>
      <c r="AZ97" s="34">
        <f>SUM(AZ98:AZ100)</f>
        <v>0</v>
      </c>
      <c r="BA97" s="34">
        <f t="shared" si="278"/>
        <v>0</v>
      </c>
      <c r="BB97" s="34">
        <f t="shared" si="278"/>
        <v>34</v>
      </c>
      <c r="BC97" s="34">
        <f t="shared" si="278"/>
        <v>0</v>
      </c>
      <c r="BD97" s="34">
        <f t="shared" ref="BD97" si="279">SUM(BD98:BD100)</f>
        <v>3</v>
      </c>
      <c r="BE97" s="34">
        <f>SUM(BE98:BE100)</f>
        <v>0</v>
      </c>
      <c r="BF97" s="34">
        <f t="shared" si="278"/>
        <v>162</v>
      </c>
      <c r="BG97" s="54">
        <f t="shared" ref="BG97:BL97" si="280">SUM(BG98:BG100)</f>
        <v>281.5</v>
      </c>
      <c r="BH97" s="34">
        <f t="shared" si="280"/>
        <v>65</v>
      </c>
      <c r="BI97" s="34">
        <f t="shared" si="280"/>
        <v>0</v>
      </c>
      <c r="BJ97" s="34">
        <f t="shared" si="280"/>
        <v>0</v>
      </c>
      <c r="BK97" s="34">
        <f t="shared" si="280"/>
        <v>0</v>
      </c>
      <c r="BL97" s="34">
        <f t="shared" si="280"/>
        <v>0</v>
      </c>
      <c r="BM97" s="34">
        <f t="shared" si="278"/>
        <v>8</v>
      </c>
      <c r="BN97" s="34">
        <f t="shared" si="278"/>
        <v>3</v>
      </c>
      <c r="BO97" s="34">
        <f t="shared" si="278"/>
        <v>0</v>
      </c>
      <c r="BP97" s="34">
        <f t="shared" si="278"/>
        <v>62</v>
      </c>
      <c r="BQ97" s="34">
        <f>SUM(BQ98:BQ100)</f>
        <v>360</v>
      </c>
      <c r="BR97" s="34">
        <f>SUM(BR98:BR100)</f>
        <v>106</v>
      </c>
      <c r="BS97" s="34">
        <f t="shared" si="278"/>
        <v>8</v>
      </c>
      <c r="BT97" s="34">
        <f t="shared" ref="BT97:CA97" si="281">SUM(BT98:BT100)</f>
        <v>0</v>
      </c>
      <c r="BU97" s="34">
        <f t="shared" si="281"/>
        <v>15</v>
      </c>
      <c r="BV97" s="34">
        <f t="shared" si="281"/>
        <v>11</v>
      </c>
      <c r="BW97" s="34">
        <f t="shared" si="281"/>
        <v>11</v>
      </c>
      <c r="BX97" s="34">
        <f t="shared" ref="BX97" si="282">SUM(BX98:BX100)</f>
        <v>0</v>
      </c>
      <c r="BY97" s="34">
        <f t="shared" si="281"/>
        <v>1</v>
      </c>
      <c r="BZ97" s="34">
        <f t="shared" si="281"/>
        <v>0</v>
      </c>
      <c r="CA97" s="34">
        <f t="shared" si="281"/>
        <v>0</v>
      </c>
      <c r="CB97" s="34"/>
      <c r="CC97" s="34">
        <f t="shared" ref="CC97" si="283">SUM(CC98:CC100)</f>
        <v>0</v>
      </c>
      <c r="CD97" s="83"/>
      <c r="CE97" s="25"/>
      <c r="CF97" s="25"/>
      <c r="CG97" s="25"/>
      <c r="CH97" s="25"/>
      <c r="CI97" s="25"/>
      <c r="CJ97" s="25"/>
      <c r="CK97" s="25"/>
      <c r="CL97" s="25"/>
      <c r="CM97" s="25"/>
      <c r="CN97" s="25"/>
    </row>
    <row r="98" spans="1:92" ht="19.7" customHeight="1">
      <c r="A98" s="36" t="s">
        <v>351</v>
      </c>
      <c r="B98" s="55">
        <f t="shared" si="5"/>
        <v>1363.5</v>
      </c>
      <c r="C98" s="27">
        <f>SUM(C103,C124,C133,C143,C160,C170,C186,C202,C212,C224,C234,C240,C248,C253,C260)</f>
        <v>0</v>
      </c>
      <c r="D98" s="27">
        <f>SUM(D103,D124,D133,D143,D160,D170,D186,D202,D212,D224,D234,D240,D248,D253,D260)</f>
        <v>0</v>
      </c>
      <c r="E98" s="27">
        <f>SUM(E103,E124,E133,E143,E160,E170,E186,E202,E212,E224,E234,E240,E248,E253,E260)</f>
        <v>0</v>
      </c>
      <c r="F98" s="27">
        <f>SUM(F103,F124,F133,F143,F160,F170,F186,F202,F212,F224,F234,F240,F248,F253,F260)</f>
        <v>0</v>
      </c>
      <c r="G98" s="27">
        <f>SUM(G103,G124,G133,G143,G160,G170,G186,G202,G212,G224,G234,G240,G248,G253,G260)</f>
        <v>0</v>
      </c>
      <c r="H98" s="56">
        <f t="shared" si="242"/>
        <v>1363.5</v>
      </c>
      <c r="I98" s="27">
        <f t="shared" ref="I98:BT98" si="284">SUM(I102,I123,I133,I143,I159,I170,I186,I202,I212,I223,I233,I240,I247,I253,I259)</f>
        <v>0</v>
      </c>
      <c r="J98" s="27">
        <f t="shared" si="284"/>
        <v>0</v>
      </c>
      <c r="K98" s="27">
        <f t="shared" si="284"/>
        <v>0</v>
      </c>
      <c r="L98" s="27">
        <f t="shared" si="284"/>
        <v>0</v>
      </c>
      <c r="M98" s="27">
        <f t="shared" si="284"/>
        <v>0</v>
      </c>
      <c r="N98" s="27">
        <f t="shared" si="284"/>
        <v>1</v>
      </c>
      <c r="O98" s="27">
        <f t="shared" si="284"/>
        <v>0</v>
      </c>
      <c r="P98" s="27">
        <f t="shared" si="284"/>
        <v>0</v>
      </c>
      <c r="Q98" s="27">
        <f t="shared" si="284"/>
        <v>0</v>
      </c>
      <c r="R98" s="27">
        <f t="shared" si="284"/>
        <v>11</v>
      </c>
      <c r="S98" s="27">
        <f>SUM(S102,S123,S133,S143,S159,S170,S186,S202,S212,S223,S233,S240,S247,S253,S259)</f>
        <v>0</v>
      </c>
      <c r="T98" s="27">
        <f t="shared" si="284"/>
        <v>0</v>
      </c>
      <c r="U98" s="27">
        <f t="shared" si="284"/>
        <v>0</v>
      </c>
      <c r="V98" s="27">
        <f t="shared" si="284"/>
        <v>4</v>
      </c>
      <c r="W98" s="27">
        <f>SUM(W102,W123,W133,W143,W159,W170,W186,W202,W212,W223,W233,W240,W247,W253,W259)</f>
        <v>42</v>
      </c>
      <c r="X98" s="27">
        <f t="shared" si="284"/>
        <v>0</v>
      </c>
      <c r="Y98" s="27">
        <f t="shared" si="284"/>
        <v>0</v>
      </c>
      <c r="Z98" s="27">
        <f>SUM(Z102,Z123,Z133,Z143,Z159,Z170,Z186,Z202,Z212,Z223,Z233,Z240,Z247,Z253,Z259)</f>
        <v>0</v>
      </c>
      <c r="AA98" s="27">
        <f>SUM(AA102,AA123,AA133,AA143,AA159,AA170,AA186,AA202,AA212,AA223,AA233,AA240,AA247,AA253,AA259)</f>
        <v>0</v>
      </c>
      <c r="AB98" s="27">
        <f t="shared" si="284"/>
        <v>0</v>
      </c>
      <c r="AC98" s="27">
        <f t="shared" si="284"/>
        <v>0</v>
      </c>
      <c r="AD98" s="27">
        <f>SUM(AD102,AD123,AD133,AD143,AD159,AD170,AD186,AD202,AD212,AD223,AD233,AD240,AD247,AD253,AD259)</f>
        <v>0</v>
      </c>
      <c r="AE98" s="27">
        <f t="shared" si="284"/>
        <v>29</v>
      </c>
      <c r="AF98" s="27">
        <f>SUM(AF102,AF123,AF133,AF143,AF159,AF170,AF186,AF202,AF212,AF223,AF233,AF240,AF247,AF253,AF259)</f>
        <v>71</v>
      </c>
      <c r="AG98" s="27">
        <f>SUM(AG102,AG123,AG133,AG143,AG159,AG170,AG186,AG202,AG212,AG223,AG233,AG240,AG247,AG253,AG259)</f>
        <v>0</v>
      </c>
      <c r="AH98" s="27">
        <f>SUM(AH102,AH123,AH133,AH143,AH159,AH170,AH186,AH202,AH212,AH223,AH233,AH240,AH247,AH253,AH259)</f>
        <v>1</v>
      </c>
      <c r="AI98" s="27">
        <f t="shared" si="284"/>
        <v>3</v>
      </c>
      <c r="AJ98" s="27">
        <f>SUM(AJ102,AJ123,AJ133,AJ143,AJ159,AJ170,AJ186,AJ202,AJ212,AJ223,AJ233,AJ240,AJ247,AJ253,AJ259)</f>
        <v>0</v>
      </c>
      <c r="AK98" s="27">
        <f>SUM(AK102,AK123,AK133,AK143,AK159,AK170,AK186,AK202,AK212,AK223,AK233,AK240,AK247,AK253,AK259)</f>
        <v>1</v>
      </c>
      <c r="AL98" s="27">
        <f>SUM(AL102,AL123,AL133,AL143,AL159,AL170,AL186,AL202,AL212,AL223,AL233,AL240,AL247,AL253,AL259)</f>
        <v>0</v>
      </c>
      <c r="AM98" s="27">
        <f>SUM(AM102,AM123,AM133,AM143,AM159,AM170,AM186,AM202,AM212,AM223,AM233,AM240,AM247,AM253,AM259)</f>
        <v>0</v>
      </c>
      <c r="AN98" s="27">
        <f t="shared" si="284"/>
        <v>0</v>
      </c>
      <c r="AO98" s="27">
        <f t="shared" si="284"/>
        <v>0</v>
      </c>
      <c r="AP98" s="27">
        <f>SUM(AP102,AP123,AP133,AP143,AP159,AP170,AP186,AP202,AP212,AP223,AP233,AP240,AP247,AP253,AP259)</f>
        <v>0</v>
      </c>
      <c r="AQ98" s="27">
        <f t="shared" si="284"/>
        <v>0</v>
      </c>
      <c r="AR98" s="27">
        <f>SUM(AR102,AR123,AR133,AR143,AR159,AR170,AR186,AR202,AR212,AR223,AR233,AR240,AR247,AR253,AR259)</f>
        <v>0</v>
      </c>
      <c r="AS98" s="27">
        <f t="shared" si="284"/>
        <v>15</v>
      </c>
      <c r="AT98" s="27">
        <f>SUM(AT102,AT123,AT133,AT143,AT159,AT170,AT186,AT202,AT212,AT223,AT233,AT240,AT247,AT253,AT259)</f>
        <v>223</v>
      </c>
      <c r="AU98" s="27">
        <f>SUM(AU102,AU123,AU133,AU143,AU159,AU170,AU186,AU202,AU212,AU223,AU233,AU240,AU247,AU253,AU259)</f>
        <v>0</v>
      </c>
      <c r="AV98" s="27">
        <f>SUM(AV102,AV123,AV133,AV143,AV159,AV170,AV186,AV202,AV212,AV223,AV233,AV240,AV247,AV253,AV259)</f>
        <v>2</v>
      </c>
      <c r="AW98" s="27">
        <f t="shared" si="284"/>
        <v>1</v>
      </c>
      <c r="AX98" s="27">
        <f t="shared" si="284"/>
        <v>0</v>
      </c>
      <c r="AY98" s="27">
        <f t="shared" si="284"/>
        <v>9</v>
      </c>
      <c r="AZ98" s="27">
        <f>SUM(AZ102,AZ123,AZ133,AZ143,AZ159,AZ170,AZ186,AZ202,AZ212,AZ223,AZ233,AZ240,AZ247,AZ253,AZ259)</f>
        <v>0</v>
      </c>
      <c r="BA98" s="27">
        <f t="shared" si="284"/>
        <v>0</v>
      </c>
      <c r="BB98" s="27">
        <f t="shared" si="284"/>
        <v>0</v>
      </c>
      <c r="BC98" s="27">
        <f t="shared" si="284"/>
        <v>0</v>
      </c>
      <c r="BD98" s="27">
        <f t="shared" ref="BD98" si="285">SUM(BD102,BD123,BD133,BD143,BD159,BD170,BD186,BD202,BD212,BD223,BD233,BD240,BD247,BD253,BD259)</f>
        <v>3</v>
      </c>
      <c r="BE98" s="27">
        <f>SUM(BE102,BE123,BE133,BE143,BE159,BE170,BE186,BE202,BE212,BE223,BE233,BE240,BE247,BE253,BE259)</f>
        <v>0</v>
      </c>
      <c r="BF98" s="27">
        <f t="shared" si="284"/>
        <v>49</v>
      </c>
      <c r="BG98" s="57">
        <f>SUM(BG102,BG123,BG133,BG143,BG159,BG170,BG186,BG202,BG212,BG223,BG233,BG240,BG247,BG253,BG259)</f>
        <v>281.5</v>
      </c>
      <c r="BH98" s="27">
        <f>SUM(BH102,BH123,BH133,BH143,BH159,BH170,BH186,BH202,BH212,BH223,BH233,BH240,BH247,BH253,BH259)</f>
        <v>65</v>
      </c>
      <c r="BI98" s="27">
        <f t="shared" si="284"/>
        <v>0</v>
      </c>
      <c r="BJ98" s="27">
        <f>SUM(BJ102,BJ123,BJ133,BJ143,BJ159,BJ170,BJ186,BJ202,BJ212,BJ223,BJ233,BJ240,BJ247,BJ253,BJ259)</f>
        <v>0</v>
      </c>
      <c r="BK98" s="27">
        <f>SUM(BK102,BK123,BK133,BK143,BK159,BK170,BK186,BK202,BK212,BK223,BK233,BK240,BK247,BK253,BK259)</f>
        <v>0</v>
      </c>
      <c r="BL98" s="27">
        <f>SUM(BL102,BL123,BL133,BL143,BL159,BL170,BL186,BL202,BL212,BL223,BL233,BL240,BL247,BL253,BL259)</f>
        <v>0</v>
      </c>
      <c r="BM98" s="27">
        <f t="shared" si="284"/>
        <v>8</v>
      </c>
      <c r="BN98" s="27">
        <f t="shared" si="284"/>
        <v>3</v>
      </c>
      <c r="BO98" s="27">
        <f t="shared" si="284"/>
        <v>0</v>
      </c>
      <c r="BP98" s="27">
        <f t="shared" si="284"/>
        <v>29</v>
      </c>
      <c r="BQ98" s="27">
        <f>SUM(BQ102,BQ123,BQ133,BQ143,BQ159,BQ170,BQ186,BQ202,BQ212,BQ223,BQ233,BQ240,BQ247,BQ253,BQ259)</f>
        <v>360</v>
      </c>
      <c r="BR98" s="27">
        <f>SUM(BR102,BR123,BR133,BR143,BR159,BR170,BR186,BR202,BR212,BR223,BR233,BR240,BR247,BR253,BR259)</f>
        <v>106</v>
      </c>
      <c r="BS98" s="27">
        <f t="shared" si="284"/>
        <v>8</v>
      </c>
      <c r="BT98" s="27">
        <f t="shared" si="284"/>
        <v>0</v>
      </c>
      <c r="BU98" s="27">
        <f t="shared" ref="BU98:CA98" si="286">SUM(BU102,BU123,BU133,BU143,BU159,BU170,BU186,BU202,BU212,BU223,BU233,BU240,BU247,BU253,BU259)</f>
        <v>15</v>
      </c>
      <c r="BV98" s="27">
        <f t="shared" si="286"/>
        <v>11</v>
      </c>
      <c r="BW98" s="27">
        <f t="shared" si="286"/>
        <v>11</v>
      </c>
      <c r="BX98" s="27">
        <f t="shared" ref="BX98" si="287">SUM(BX102,BX123,BX133,BX143,BX159,BX170,BX186,BX202,BX212,BX223,BX233,BX240,BX247,BX253,BX259)</f>
        <v>0</v>
      </c>
      <c r="BY98" s="27">
        <f t="shared" si="286"/>
        <v>1</v>
      </c>
      <c r="BZ98" s="27">
        <f t="shared" si="286"/>
        <v>0</v>
      </c>
      <c r="CA98" s="27">
        <f t="shared" si="286"/>
        <v>0</v>
      </c>
      <c r="CB98" s="27"/>
      <c r="CC98" s="27">
        <f t="shared" ref="CC98" si="288">SUM(CC102,CC123,CC133,CC143,CC159,CC170,CC186,CC202,CC212,CC223,CC233,CC240,CC247,CC253,CC259)</f>
        <v>0</v>
      </c>
      <c r="CD98" s="84"/>
    </row>
    <row r="99" spans="1:92" ht="19.7" customHeight="1">
      <c r="A99" s="36" t="s">
        <v>384</v>
      </c>
      <c r="B99" s="26">
        <f t="shared" si="5"/>
        <v>739</v>
      </c>
      <c r="C99" s="27">
        <f>SUM(C113,C127,C137,C151,C164,C176,C193,C207,C217,C229,C237,C244,C250,C257,C262)</f>
        <v>0</v>
      </c>
      <c r="D99" s="27">
        <f>SUM(D113,D127,D137,D151,D164,D176,D193,D207,D217,D229,D237,D244,D250,D257,D262)</f>
        <v>0</v>
      </c>
      <c r="E99" s="27">
        <f>SUM(E113,E127,E137,E151,E164,E176,E193,E207,E217,E229,E237,E244,E250,E257,E262)</f>
        <v>0</v>
      </c>
      <c r="F99" s="27">
        <f>SUM(F113,F127,F137,F151,F164,F176,F193,F207,F217,F229,F237,F244,F250,F257,F262)</f>
        <v>0</v>
      </c>
      <c r="G99" s="27">
        <f>SUM(G113,G127,G137,G151,G164,G176,G193,G207,G217,G229,G237,G244,G250,G257,G262)</f>
        <v>0</v>
      </c>
      <c r="H99" s="27">
        <f t="shared" si="242"/>
        <v>739</v>
      </c>
      <c r="I99" s="27">
        <f>SUM(I113,I127,I137,I151,I164,I176,I193,I207,I217,I228,I237,I244,I250,I257,I262)</f>
        <v>0</v>
      </c>
      <c r="J99" s="27">
        <f t="shared" ref="J99:CA99" si="289">SUM(J113,J127,J137,J151,J164,J176,J193,J207,J217,J228,J237,J244,J250,J257,J262)</f>
        <v>1</v>
      </c>
      <c r="K99" s="27">
        <f t="shared" si="289"/>
        <v>0</v>
      </c>
      <c r="L99" s="27">
        <f t="shared" si="289"/>
        <v>0</v>
      </c>
      <c r="M99" s="27">
        <f t="shared" si="289"/>
        <v>0</v>
      </c>
      <c r="N99" s="27">
        <f t="shared" si="289"/>
        <v>2</v>
      </c>
      <c r="O99" s="27">
        <f t="shared" si="289"/>
        <v>0</v>
      </c>
      <c r="P99" s="27">
        <f t="shared" si="289"/>
        <v>9</v>
      </c>
      <c r="Q99" s="27">
        <f t="shared" si="289"/>
        <v>0</v>
      </c>
      <c r="R99" s="27">
        <f t="shared" si="289"/>
        <v>5</v>
      </c>
      <c r="S99" s="27">
        <f>SUM(S113,S127,S137,S151,S164,S176,S193,S207,S217,S228,S237,S244,S250,S257,S262)</f>
        <v>0</v>
      </c>
      <c r="T99" s="27">
        <f t="shared" si="289"/>
        <v>0</v>
      </c>
      <c r="U99" s="27">
        <f t="shared" si="289"/>
        <v>0</v>
      </c>
      <c r="V99" s="27">
        <f t="shared" si="289"/>
        <v>32</v>
      </c>
      <c r="W99" s="27">
        <f>SUM(W113,W127,W137,W151,W164,W176,W193,W207,W217,W228,W237,W244,W250,W257,W262)</f>
        <v>2</v>
      </c>
      <c r="X99" s="27">
        <f t="shared" si="289"/>
        <v>0</v>
      </c>
      <c r="Y99" s="27">
        <f t="shared" si="289"/>
        <v>0</v>
      </c>
      <c r="Z99" s="27">
        <f>SUM(Z113,Z127,Z137,Z151,Z164,Z176,Z193,Z207,Z217,Z228,Z237,Z244,Z250,Z257,Z262)</f>
        <v>0</v>
      </c>
      <c r="AA99" s="27">
        <f>SUM(AA113,AA127,AA137,AA151,AA164,AA176,AA193,AA207,AA217,AA228,AA237,AA244,AA250,AA257,AA262)</f>
        <v>0</v>
      </c>
      <c r="AB99" s="27">
        <f t="shared" si="289"/>
        <v>0</v>
      </c>
      <c r="AC99" s="27">
        <f t="shared" si="289"/>
        <v>0</v>
      </c>
      <c r="AD99" s="27">
        <f>SUM(AD113,AD127,AD137,AD151,AD164,AD176,AD193,AD207,AD217,AD228,AD237,AD244,AD250,AD257,AD262)</f>
        <v>0</v>
      </c>
      <c r="AE99" s="27">
        <f t="shared" si="289"/>
        <v>239</v>
      </c>
      <c r="AF99" s="27">
        <f>SUM(AF113,AF127,AF137,AF151,AF164,AF176,AF193,AF207,AF217,AF228,AF237,AF244,AF250,AF257,AF262)</f>
        <v>0</v>
      </c>
      <c r="AG99" s="27">
        <f>SUM(AG113,AG127,AG137,AG151,AG164,AG176,AG193,AG207,AG217,AG228,AG237,AG244,AG250,AG257,AG262)</f>
        <v>0</v>
      </c>
      <c r="AH99" s="27">
        <f>SUM(AH113,AH127,AH137,AH151,AH164,AH176,AH193,AH207,AH217,AH228,AH237,AH244,AH250,AH257,AH262)</f>
        <v>2</v>
      </c>
      <c r="AI99" s="27">
        <f t="shared" si="289"/>
        <v>0</v>
      </c>
      <c r="AJ99" s="27">
        <f>SUM(AJ113,AJ127,AJ137,AJ151,AJ164,AJ176,AJ193,AJ207,AJ217,AJ228,AJ237,AJ244,AJ250,AJ257,AJ262)</f>
        <v>0</v>
      </c>
      <c r="AK99" s="27">
        <f>SUM(AK113,AK127,AK137,AK151,AK164,AK176,AK193,AK207,AK217,AK228,AK237,AK244,AK250,AK257,AK262)</f>
        <v>0</v>
      </c>
      <c r="AL99" s="27">
        <f>SUM(AL113,AL127,AL137,AL151,AL164,AL176,AL193,AL207,AL217,AL228,AL237,AL244,AL250,AL257,AL262)</f>
        <v>0</v>
      </c>
      <c r="AM99" s="27">
        <f>SUM(AM113,AM127,AM137,AM151,AM164,AM176,AM193,AM207,AM217,AM228,AM237,AM244,AM250,AM257,AM262)</f>
        <v>0</v>
      </c>
      <c r="AN99" s="27">
        <f t="shared" si="289"/>
        <v>0</v>
      </c>
      <c r="AO99" s="27">
        <f t="shared" si="289"/>
        <v>0</v>
      </c>
      <c r="AP99" s="27">
        <f>SUM(AP113,AP127,AP137,AP151,AP164,AP176,AP193,AP207,AP217,AP228,AP237,AP244,AP250,AP257,AP262)</f>
        <v>0</v>
      </c>
      <c r="AQ99" s="27">
        <f t="shared" si="289"/>
        <v>0</v>
      </c>
      <c r="AR99" s="27">
        <f>SUM(AR113,AR127,AR137,AR151,AR164,AR176,AR193,AR207,AR217,AR228,AR237,AR244,AR250,AR257,AR262)</f>
        <v>0</v>
      </c>
      <c r="AS99" s="27">
        <f t="shared" si="289"/>
        <v>312</v>
      </c>
      <c r="AT99" s="27">
        <f>SUM(AT113,AT127,AT137,AT151,AT164,AT176,AT193,AT207,AT217,AT228,AT237,AT244,AT250,AT257,AT262)</f>
        <v>0</v>
      </c>
      <c r="AU99" s="27">
        <f>SUM(AU113,AU127,AU137,AU151,AU164,AU176,AU193,AU207,AU217,AU228,AU237,AU244,AU250,AU257,AU262)</f>
        <v>0</v>
      </c>
      <c r="AV99" s="27">
        <f>SUM(AV113,AV127,AV137,AV151,AV164,AV176,AV193,AV207,AV217,AV228,AV237,AV244,AV250,AV257,AV262)</f>
        <v>8</v>
      </c>
      <c r="AW99" s="27">
        <f t="shared" si="289"/>
        <v>0</v>
      </c>
      <c r="AX99" s="27">
        <f t="shared" si="289"/>
        <v>0</v>
      </c>
      <c r="AY99" s="27">
        <f t="shared" si="289"/>
        <v>0</v>
      </c>
      <c r="AZ99" s="27">
        <f>SUM(AZ113,AZ127,AZ137,AZ151,AZ164,AZ176,AZ193,AZ207,AZ217,AZ228,AZ237,AZ244,AZ250,AZ257,AZ262)</f>
        <v>0</v>
      </c>
      <c r="BA99" s="27">
        <f t="shared" si="289"/>
        <v>0</v>
      </c>
      <c r="BB99" s="27">
        <f t="shared" si="289"/>
        <v>0</v>
      </c>
      <c r="BC99" s="27">
        <f t="shared" si="289"/>
        <v>0</v>
      </c>
      <c r="BD99" s="27">
        <f t="shared" ref="BD99" si="290">SUM(BD113,BD127,BD137,BD151,BD164,BD176,BD193,BD207,BD217,BD228,BD237,BD244,BD250,BD257,BD262)</f>
        <v>0</v>
      </c>
      <c r="BE99" s="27">
        <f>SUM(BE113,BE127,BE137,BE151,BE164,BE176,BE193,BE207,BE217,BE228,BE237,BE244,BE250,BE257,BE262)</f>
        <v>0</v>
      </c>
      <c r="BF99" s="27">
        <f t="shared" si="289"/>
        <v>94</v>
      </c>
      <c r="BG99" s="57">
        <f t="shared" ref="BG99:BL99" si="291">SUM(BG113,BG127,BG137,BG151,BG164,BG176,BG193,BG207,BG217,BG228,BG237,BG244,BG250,BG257,BG262)</f>
        <v>0</v>
      </c>
      <c r="BH99" s="27">
        <f t="shared" si="291"/>
        <v>0</v>
      </c>
      <c r="BI99" s="27">
        <f t="shared" si="291"/>
        <v>0</v>
      </c>
      <c r="BJ99" s="27">
        <f t="shared" si="291"/>
        <v>0</v>
      </c>
      <c r="BK99" s="27">
        <f t="shared" si="291"/>
        <v>0</v>
      </c>
      <c r="BL99" s="27">
        <f t="shared" si="291"/>
        <v>0</v>
      </c>
      <c r="BM99" s="27">
        <f t="shared" si="289"/>
        <v>0</v>
      </c>
      <c r="BN99" s="27">
        <f t="shared" si="289"/>
        <v>0</v>
      </c>
      <c r="BO99" s="27">
        <f t="shared" si="289"/>
        <v>0</v>
      </c>
      <c r="BP99" s="27">
        <f t="shared" si="289"/>
        <v>33</v>
      </c>
      <c r="BQ99" s="27">
        <f>SUM(BQ113,BQ127,BQ137,BQ151,BQ164,BQ176,BQ193,BQ207,BQ217,BQ228,BQ237,BQ244,BQ250,BQ257,BQ262)</f>
        <v>0</v>
      </c>
      <c r="BR99" s="27">
        <f>SUM(BR113,BR127,BR137,BR151,BR164,BR176,BR193,BR207,BR217,BR228,BR237,BR244,BR250,BR257,BR262)</f>
        <v>0</v>
      </c>
      <c r="BS99" s="27">
        <f t="shared" si="289"/>
        <v>0</v>
      </c>
      <c r="BT99" s="27">
        <f t="shared" si="289"/>
        <v>0</v>
      </c>
      <c r="BU99" s="27">
        <f t="shared" si="289"/>
        <v>0</v>
      </c>
      <c r="BV99" s="27">
        <f t="shared" si="289"/>
        <v>0</v>
      </c>
      <c r="BW99" s="27">
        <f t="shared" si="289"/>
        <v>0</v>
      </c>
      <c r="BX99" s="27">
        <f t="shared" ref="BX99" si="292">SUM(BX113,BX127,BX137,BX151,BX164,BX176,BX193,BX207,BX217,BX228,BX237,BX244,BX250,BX257,BX262)</f>
        <v>0</v>
      </c>
      <c r="BY99" s="27">
        <f t="shared" si="289"/>
        <v>0</v>
      </c>
      <c r="BZ99" s="27">
        <f t="shared" si="289"/>
        <v>0</v>
      </c>
      <c r="CA99" s="27">
        <f t="shared" si="289"/>
        <v>0</v>
      </c>
      <c r="CB99" s="27"/>
      <c r="CC99" s="27">
        <f t="shared" ref="CC99" si="293">SUM(CC113,CC127,CC137,CC151,CC164,CC176,CC193,CC207,CC217,CC228,CC237,CC244,CC250,CC257,CC262)</f>
        <v>0</v>
      </c>
      <c r="CD99" s="84"/>
    </row>
    <row r="100" spans="1:92" ht="19.7" customHeight="1">
      <c r="A100" s="36" t="s">
        <v>385</v>
      </c>
      <c r="B100" s="26">
        <f t="shared" si="5"/>
        <v>259</v>
      </c>
      <c r="C100" s="27">
        <f>SUM(C118,C131,C141,C155,C168,C181,C198,C210,C221,C231,C238,C245,C251)</f>
        <v>0</v>
      </c>
      <c r="D100" s="27">
        <f t="shared" ref="D100:BO100" si="294">SUM(D118,D131,D141,D155,D168,D181,D198,D210,D221,D231,D238,D245,D251)</f>
        <v>0</v>
      </c>
      <c r="E100" s="27">
        <f t="shared" si="294"/>
        <v>0</v>
      </c>
      <c r="F100" s="27">
        <f t="shared" si="294"/>
        <v>0</v>
      </c>
      <c r="G100" s="27">
        <f t="shared" si="294"/>
        <v>0</v>
      </c>
      <c r="H100" s="27">
        <f t="shared" si="242"/>
        <v>259</v>
      </c>
      <c r="I100" s="27">
        <f t="shared" si="294"/>
        <v>0</v>
      </c>
      <c r="J100" s="27">
        <f t="shared" si="294"/>
        <v>0</v>
      </c>
      <c r="K100" s="27">
        <f t="shared" si="294"/>
        <v>0</v>
      </c>
      <c r="L100" s="27">
        <f t="shared" si="294"/>
        <v>0</v>
      </c>
      <c r="M100" s="27">
        <f t="shared" si="294"/>
        <v>0</v>
      </c>
      <c r="N100" s="27">
        <f t="shared" si="294"/>
        <v>0</v>
      </c>
      <c r="O100" s="27">
        <f t="shared" si="294"/>
        <v>0</v>
      </c>
      <c r="P100" s="27">
        <f t="shared" si="294"/>
        <v>0</v>
      </c>
      <c r="Q100" s="27">
        <f t="shared" si="294"/>
        <v>0</v>
      </c>
      <c r="R100" s="27">
        <f t="shared" si="294"/>
        <v>0</v>
      </c>
      <c r="S100" s="27">
        <f>SUM(S118,S131,S141,S155,S168,S181,S198,S210,S221,S231,S238,S245,S251)</f>
        <v>0</v>
      </c>
      <c r="T100" s="27">
        <f t="shared" si="294"/>
        <v>1</v>
      </c>
      <c r="U100" s="27">
        <f t="shared" si="294"/>
        <v>0</v>
      </c>
      <c r="V100" s="27">
        <f t="shared" si="294"/>
        <v>0</v>
      </c>
      <c r="W100" s="27">
        <f>SUM(W118,W131,W141,W155,W168,W181,W198,W210,W221,W231,W238,W245,W251)</f>
        <v>13</v>
      </c>
      <c r="X100" s="27">
        <f t="shared" si="294"/>
        <v>0</v>
      </c>
      <c r="Y100" s="27">
        <f t="shared" si="294"/>
        <v>4</v>
      </c>
      <c r="Z100" s="27">
        <f t="shared" si="294"/>
        <v>0</v>
      </c>
      <c r="AA100" s="27">
        <f>SUM(AA118,AA131,AA141,AA155,AA168,AA181,AA198,AA210,AA221,AA231,AA238,AA245,AA251)</f>
        <v>0</v>
      </c>
      <c r="AB100" s="27">
        <f t="shared" si="294"/>
        <v>0</v>
      </c>
      <c r="AC100" s="27">
        <f t="shared" si="294"/>
        <v>2</v>
      </c>
      <c r="AD100" s="27">
        <f>SUM(AD118,AD131,AD141,AD155,AD168,AD181,AD198,AD210,AD221,AD231,AD238,AD245,AD251)</f>
        <v>0</v>
      </c>
      <c r="AE100" s="27">
        <f t="shared" si="294"/>
        <v>0</v>
      </c>
      <c r="AF100" s="27">
        <f>SUM(AF118,AF131,AF141,AF155,AF168,AF181,AF198,AF210,AF221,AF231,AF238,AF245,AF251)</f>
        <v>0</v>
      </c>
      <c r="AG100" s="27">
        <f t="shared" si="294"/>
        <v>0</v>
      </c>
      <c r="AH100" s="27">
        <f>SUM(AH118,AH131,AH141,AH155,AH168,AH181,AH198,AH210,AH221,AH231,AH238,AH245,AH251)</f>
        <v>74</v>
      </c>
      <c r="AI100" s="27">
        <f t="shared" si="294"/>
        <v>0</v>
      </c>
      <c r="AJ100" s="27">
        <f>SUM(AJ118,AJ131,AJ141,AJ155,AJ168,AJ181,AJ198,AJ210,AJ221,AJ231,AJ238,AJ245,AJ251)</f>
        <v>0</v>
      </c>
      <c r="AK100" s="27">
        <f>SUM(AK118,AK131,AK141,AK155,AK168,AK181,AK198,AK210,AK221,AK231,AK238,AK245,AK251)</f>
        <v>0</v>
      </c>
      <c r="AL100" s="27">
        <f>SUM(AL118,AL131,AL141,AL155,AL168,AL181,AL198,AL210,AL221,AL231,AL238,AL245,AL251)</f>
        <v>0</v>
      </c>
      <c r="AM100" s="27">
        <f>SUM(AM118,AM131,AM141,AM155,AM168,AM181,AM198,AM210,AM221,AM231,AM238,AM245,AM251)</f>
        <v>0</v>
      </c>
      <c r="AN100" s="27">
        <f t="shared" si="294"/>
        <v>0</v>
      </c>
      <c r="AO100" s="27">
        <f t="shared" si="294"/>
        <v>16</v>
      </c>
      <c r="AP100" s="27">
        <f t="shared" si="294"/>
        <v>0</v>
      </c>
      <c r="AQ100" s="27">
        <f t="shared" si="294"/>
        <v>1</v>
      </c>
      <c r="AR100" s="27">
        <f>SUM(AR118,AR131,AR141,AR155,AR168,AR181,AR198,AR210,AR221,AR231,AR238,AR245,AR251)</f>
        <v>0</v>
      </c>
      <c r="AS100" s="27">
        <f t="shared" si="294"/>
        <v>0</v>
      </c>
      <c r="AT100" s="27">
        <f>SUM(AT118,AT131,AT141,AT155,AT168,AT181,AT198,AT210,AT221,AT231,AT238,AT245,AT251)</f>
        <v>0</v>
      </c>
      <c r="AU100" s="27">
        <f t="shared" si="294"/>
        <v>0</v>
      </c>
      <c r="AV100" s="27">
        <f>SUM(AV118,AV131,AV141,AV155,AV168,AV181,AV198,AV210,AV221,AV231,AV238,AV245,AV251)</f>
        <v>95</v>
      </c>
      <c r="AW100" s="27">
        <f t="shared" si="294"/>
        <v>0</v>
      </c>
      <c r="AX100" s="27">
        <f t="shared" si="294"/>
        <v>0</v>
      </c>
      <c r="AY100" s="27">
        <f t="shared" si="294"/>
        <v>0</v>
      </c>
      <c r="AZ100" s="27">
        <f>SUM(AZ118,AZ131,AZ141,AZ155,AZ168,AZ181,AZ198,AZ210,AZ221,AZ231,AZ238,AZ245,AZ251)</f>
        <v>0</v>
      </c>
      <c r="BA100" s="27">
        <f t="shared" si="294"/>
        <v>0</v>
      </c>
      <c r="BB100" s="27">
        <f t="shared" si="294"/>
        <v>34</v>
      </c>
      <c r="BC100" s="27">
        <f t="shared" si="294"/>
        <v>0</v>
      </c>
      <c r="BD100" s="27">
        <f t="shared" si="294"/>
        <v>0</v>
      </c>
      <c r="BE100" s="27">
        <f>SUM(BE118,BE131,BE141,BE155,BE168,BE181,BE198,BE210,BE221,BE231,BE238,BE245,BE251)</f>
        <v>0</v>
      </c>
      <c r="BF100" s="27">
        <f t="shared" si="294"/>
        <v>19</v>
      </c>
      <c r="BG100" s="27">
        <f>SUM(BG118,BG131,BG141,BG155,BG168,BG181,BG198,BG210,BG221,BG231,BG238,BG245,BG251)</f>
        <v>0</v>
      </c>
      <c r="BH100" s="27">
        <f>SUM(BH118,BH131,BH141,BH155,BH168,BH181,BH198,BH210,BH221,BH231,BH238,BH245,BH251)</f>
        <v>0</v>
      </c>
      <c r="BI100" s="27">
        <f t="shared" si="294"/>
        <v>0</v>
      </c>
      <c r="BJ100" s="27">
        <f>SUM(BJ118,BJ131,BJ141,BJ155,BJ168,BJ181,BJ198,BJ210,BJ221,BJ231,BJ238,BJ245,BJ251)</f>
        <v>0</v>
      </c>
      <c r="BK100" s="27">
        <f>SUM(BK118,BK131,BK141,BK155,BK168,BK181,BK198,BK210,BK221,BK231,BK238,BK245,BK251)</f>
        <v>0</v>
      </c>
      <c r="BL100" s="27">
        <f>SUM(BL118,BL131,BL141,BL155,BL168,BL181,BL198,BL210,BL221,BL231,BL238,BL245,BL251)</f>
        <v>0</v>
      </c>
      <c r="BM100" s="27">
        <f t="shared" si="294"/>
        <v>0</v>
      </c>
      <c r="BN100" s="27">
        <f t="shared" si="294"/>
        <v>0</v>
      </c>
      <c r="BO100" s="27">
        <f t="shared" si="294"/>
        <v>0</v>
      </c>
      <c r="BP100" s="27">
        <f t="shared" ref="BP100:CA100" si="295">SUM(BP118,BP131,BP141,BP155,BP168,BP181,BP198,BP210,BP221,BP231,BP238,BP245,BP251)</f>
        <v>0</v>
      </c>
      <c r="BQ100" s="27">
        <f>SUM(BQ118,BQ131,BQ141,BQ155,BQ168,BQ181,BQ198,BQ210,BQ221,BQ231,BQ238,BQ245,BQ251)</f>
        <v>0</v>
      </c>
      <c r="BR100" s="27">
        <f>SUM(BR118,BR131,BR141,BR155,BR168,BR181,BR198,BR210,BR221,BR231,BR238,BR245,BR251)</f>
        <v>0</v>
      </c>
      <c r="BS100" s="27">
        <f t="shared" si="295"/>
        <v>0</v>
      </c>
      <c r="BT100" s="27">
        <f t="shared" si="295"/>
        <v>0</v>
      </c>
      <c r="BU100" s="27">
        <f t="shared" si="295"/>
        <v>0</v>
      </c>
      <c r="BV100" s="27">
        <f t="shared" si="295"/>
        <v>0</v>
      </c>
      <c r="BW100" s="27">
        <f t="shared" si="295"/>
        <v>0</v>
      </c>
      <c r="BX100" s="27">
        <f t="shared" ref="BX100" si="296">SUM(BX118,BX131,BX141,BX155,BX168,BX181,BX198,BX210,BX221,BX231,BX238,BX245,BX251)</f>
        <v>0</v>
      </c>
      <c r="BY100" s="27">
        <f t="shared" si="295"/>
        <v>0</v>
      </c>
      <c r="BZ100" s="27">
        <f t="shared" si="295"/>
        <v>0</v>
      </c>
      <c r="CA100" s="27">
        <f t="shared" si="295"/>
        <v>0</v>
      </c>
      <c r="CB100" s="27"/>
      <c r="CC100" s="27">
        <f t="shared" ref="CC100" si="297">SUM(CC118,CC131,CC141,CC155,CC168,CC181,CC198,CC210,CC221,CC231,CC238,CC245,CC251)</f>
        <v>0</v>
      </c>
      <c r="CD100" s="84"/>
    </row>
    <row r="101" spans="1:92" s="41" customFormat="1" ht="19.7" customHeight="1">
      <c r="A101" s="58" t="s">
        <v>386</v>
      </c>
      <c r="B101" s="59">
        <f t="shared" si="5"/>
        <v>263</v>
      </c>
      <c r="C101" s="60">
        <f>SUM(C102,C113,C118)</f>
        <v>0</v>
      </c>
      <c r="D101" s="60">
        <f t="shared" ref="D101:I101" si="298">SUM(D102,D113,D118)</f>
        <v>0</v>
      </c>
      <c r="E101" s="60">
        <f t="shared" si="298"/>
        <v>0</v>
      </c>
      <c r="F101" s="60">
        <f t="shared" si="298"/>
        <v>0</v>
      </c>
      <c r="G101" s="60">
        <f t="shared" si="298"/>
        <v>0</v>
      </c>
      <c r="H101" s="60">
        <f t="shared" si="242"/>
        <v>263</v>
      </c>
      <c r="I101" s="60">
        <f t="shared" si="298"/>
        <v>0</v>
      </c>
      <c r="J101" s="60">
        <f t="shared" ref="J101" si="299">SUM(J102,J113,J118)</f>
        <v>1</v>
      </c>
      <c r="K101" s="60">
        <f t="shared" ref="K101" si="300">SUM(K102,K113,K118)</f>
        <v>0</v>
      </c>
      <c r="L101" s="60">
        <f t="shared" ref="L101" si="301">SUM(L102,L113,L118)</f>
        <v>0</v>
      </c>
      <c r="M101" s="60">
        <f t="shared" ref="M101" si="302">SUM(M102,M113,M118)</f>
        <v>0</v>
      </c>
      <c r="N101" s="60">
        <f t="shared" ref="N101" si="303">SUM(N102,N113,N118)</f>
        <v>1</v>
      </c>
      <c r="O101" s="60">
        <f t="shared" ref="O101" si="304">SUM(O102,O113,O118)</f>
        <v>0</v>
      </c>
      <c r="P101" s="60">
        <f t="shared" ref="P101" si="305">SUM(P102,P113,P118)</f>
        <v>0</v>
      </c>
      <c r="Q101" s="60">
        <f t="shared" ref="Q101" si="306">SUM(Q102,Q113,Q118)</f>
        <v>0</v>
      </c>
      <c r="R101" s="60">
        <f t="shared" ref="R101" si="307">SUM(R102,R113,R118)</f>
        <v>3</v>
      </c>
      <c r="S101" s="60">
        <f t="shared" ref="S101" si="308">SUM(S102,S113,S118)</f>
        <v>0</v>
      </c>
      <c r="T101" s="60">
        <f t="shared" ref="T101" si="309">SUM(T102,T113,T118)</f>
        <v>1</v>
      </c>
      <c r="U101" s="60">
        <f t="shared" ref="U101" si="310">SUM(U102,U113,U118)</f>
        <v>0</v>
      </c>
      <c r="V101" s="60">
        <f t="shared" ref="V101" si="311">SUM(V102,V113,V118)</f>
        <v>3</v>
      </c>
      <c r="W101" s="60">
        <f t="shared" ref="W101" si="312">SUM(W102,W113,W118)</f>
        <v>11</v>
      </c>
      <c r="X101" s="60">
        <f t="shared" ref="X101" si="313">SUM(X102,X113,X118)</f>
        <v>0</v>
      </c>
      <c r="Y101" s="60">
        <f t="shared" ref="Y101" si="314">SUM(Y102,Y113,Y118)</f>
        <v>1</v>
      </c>
      <c r="Z101" s="60">
        <f t="shared" ref="Z101" si="315">SUM(Z102,Z113,Z118)</f>
        <v>0</v>
      </c>
      <c r="AA101" s="60">
        <f t="shared" ref="AA101" si="316">SUM(AA102,AA113,AA118)</f>
        <v>0</v>
      </c>
      <c r="AB101" s="60">
        <f t="shared" ref="AB101" si="317">SUM(AB102,AB113,AB118)</f>
        <v>0</v>
      </c>
      <c r="AC101" s="60">
        <f t="shared" ref="AC101" si="318">SUM(AC102,AC113,AC118)</f>
        <v>0</v>
      </c>
      <c r="AD101" s="60">
        <f t="shared" ref="AD101" si="319">SUM(AD102,AD113,AD118)</f>
        <v>0</v>
      </c>
      <c r="AE101" s="60">
        <f t="shared" ref="AE101" si="320">SUM(AE102,AE113,AE118)</f>
        <v>27</v>
      </c>
      <c r="AF101" s="60">
        <f t="shared" ref="AF101" si="321">SUM(AF102,AF113,AF118)</f>
        <v>8</v>
      </c>
      <c r="AG101" s="60">
        <f t="shared" ref="AG101" si="322">SUM(AG102,AG113,AG118)</f>
        <v>0</v>
      </c>
      <c r="AH101" s="60">
        <f t="shared" ref="AH101" si="323">SUM(AH102,AH113,AH118)</f>
        <v>15</v>
      </c>
      <c r="AI101" s="60">
        <f t="shared" ref="AI101" si="324">SUM(AI102,AI113,AI118)</f>
        <v>1</v>
      </c>
      <c r="AJ101" s="60">
        <f t="shared" ref="AJ101" si="325">SUM(AJ102,AJ113,AJ118)</f>
        <v>0</v>
      </c>
      <c r="AK101" s="60">
        <f t="shared" ref="AK101" si="326">SUM(AK102,AK113,AK118)</f>
        <v>0</v>
      </c>
      <c r="AL101" s="60">
        <f t="shared" ref="AL101" si="327">SUM(AL102,AL113,AL118)</f>
        <v>0</v>
      </c>
      <c r="AM101" s="60">
        <f t="shared" ref="AM101" si="328">SUM(AM102,AM113,AM118)</f>
        <v>0</v>
      </c>
      <c r="AN101" s="60">
        <f t="shared" ref="AN101" si="329">SUM(AN102,AN113,AN118)</f>
        <v>0</v>
      </c>
      <c r="AO101" s="60">
        <f t="shared" ref="AO101" si="330">SUM(AO102,AO113,AO118)</f>
        <v>3</v>
      </c>
      <c r="AP101" s="60">
        <f t="shared" ref="AP101" si="331">SUM(AP102,AP113,AP118)</f>
        <v>0</v>
      </c>
      <c r="AQ101" s="60">
        <f t="shared" ref="AQ101" si="332">SUM(AQ102,AQ113,AQ118)</f>
        <v>0</v>
      </c>
      <c r="AR101" s="60">
        <f t="shared" ref="AR101" si="333">SUM(AR102,AR113,AR118)</f>
        <v>0</v>
      </c>
      <c r="AS101" s="60">
        <f t="shared" ref="AS101" si="334">SUM(AS102,AS113,AS118)</f>
        <v>30</v>
      </c>
      <c r="AT101" s="60">
        <f t="shared" ref="AT101" si="335">SUM(AT102,AT113,AT118)</f>
        <v>22</v>
      </c>
      <c r="AU101" s="60">
        <f t="shared" ref="AU101" si="336">SUM(AU102,AU113,AU118)</f>
        <v>0</v>
      </c>
      <c r="AV101" s="60">
        <f t="shared" ref="AV101" si="337">SUM(AV102,AV113,AV118)</f>
        <v>16</v>
      </c>
      <c r="AW101" s="60">
        <f t="shared" ref="AW101" si="338">SUM(AW102,AW113,AW118)</f>
        <v>0</v>
      </c>
      <c r="AX101" s="60">
        <f t="shared" ref="AX101" si="339">SUM(AX102,AX113,AX118)</f>
        <v>0</v>
      </c>
      <c r="AY101" s="60">
        <f t="shared" ref="AY101" si="340">SUM(AY102,AY113,AY118)</f>
        <v>1</v>
      </c>
      <c r="AZ101" s="60">
        <f t="shared" ref="AZ101" si="341">SUM(AZ102,AZ113,AZ118)</f>
        <v>0</v>
      </c>
      <c r="BA101" s="60">
        <f t="shared" ref="BA101" si="342">SUM(BA102,BA113,BA118)</f>
        <v>0</v>
      </c>
      <c r="BB101" s="60">
        <f t="shared" ref="BB101" si="343">SUM(BB102,BB113,BB118)</f>
        <v>10</v>
      </c>
      <c r="BC101" s="60">
        <f t="shared" ref="BC101" si="344">SUM(BC102,BC113,BC118)</f>
        <v>0</v>
      </c>
      <c r="BD101" s="60">
        <f t="shared" ref="BD101" si="345">SUM(BD102,BD113,BD118)</f>
        <v>1</v>
      </c>
      <c r="BE101" s="60">
        <f t="shared" ref="BE101" si="346">SUM(BE102,BE113,BE118)</f>
        <v>0</v>
      </c>
      <c r="BF101" s="60">
        <f t="shared" ref="BF101" si="347">SUM(BF102,BF113,BF118)</f>
        <v>15</v>
      </c>
      <c r="BG101" s="60">
        <f t="shared" ref="BG101" si="348">SUM(BG102,BG113,BG118)</f>
        <v>23</v>
      </c>
      <c r="BH101" s="60">
        <f t="shared" ref="BH101" si="349">SUM(BH102,BH113,BH118)</f>
        <v>8</v>
      </c>
      <c r="BI101" s="60">
        <f t="shared" ref="BI101" si="350">SUM(BI102,BI113,BI118)</f>
        <v>0</v>
      </c>
      <c r="BJ101" s="60">
        <f t="shared" ref="BJ101" si="351">SUM(BJ102,BJ113,BJ118)</f>
        <v>0</v>
      </c>
      <c r="BK101" s="60">
        <f t="shared" ref="BK101" si="352">SUM(BK102,BK113,BK118)</f>
        <v>0</v>
      </c>
      <c r="BL101" s="60">
        <f t="shared" ref="BL101" si="353">SUM(BL102,BL113,BL118)</f>
        <v>0</v>
      </c>
      <c r="BM101" s="60">
        <f t="shared" ref="BM101" si="354">SUM(BM102,BM113,BM118)</f>
        <v>3</v>
      </c>
      <c r="BN101" s="60">
        <f t="shared" ref="BN101" si="355">SUM(BN102,BN113,BN118)</f>
        <v>1</v>
      </c>
      <c r="BO101" s="60">
        <f t="shared" ref="BO101" si="356">SUM(BO102,BO113,BO118)</f>
        <v>0</v>
      </c>
      <c r="BP101" s="60">
        <f t="shared" ref="BP101" si="357">SUM(BP102,BP113,BP118)</f>
        <v>8</v>
      </c>
      <c r="BQ101" s="60">
        <f t="shared" ref="BQ101" si="358">SUM(BQ102,BQ113,BQ118)</f>
        <v>36</v>
      </c>
      <c r="BR101" s="60">
        <f t="shared" ref="BR101" si="359">SUM(BR102,BR113,BR118)</f>
        <v>9</v>
      </c>
      <c r="BS101" s="60">
        <f t="shared" ref="BS101" si="360">SUM(BS102,BS113,BS118)</f>
        <v>1</v>
      </c>
      <c r="BT101" s="60">
        <f t="shared" ref="BT101" si="361">SUM(BT102,BT113,BT118)</f>
        <v>0</v>
      </c>
      <c r="BU101" s="60">
        <f t="shared" ref="BU101" si="362">SUM(BU102,BU113,BU118)</f>
        <v>1</v>
      </c>
      <c r="BV101" s="60">
        <f t="shared" ref="BV101" si="363">SUM(BV102,BV113,BV118)</f>
        <v>2</v>
      </c>
      <c r="BW101" s="60">
        <f t="shared" ref="BW101" si="364">SUM(BW102,BW113,BW118)</f>
        <v>0</v>
      </c>
      <c r="BX101" s="60">
        <f t="shared" ref="BX101" si="365">SUM(BX102,BX113,BX118)</f>
        <v>0</v>
      </c>
      <c r="BY101" s="60">
        <f t="shared" ref="BY101" si="366">SUM(BY102,BY113,BY118)</f>
        <v>1</v>
      </c>
      <c r="BZ101" s="60">
        <f t="shared" ref="BZ101" si="367">SUM(BZ102,BZ113,BZ118)</f>
        <v>0</v>
      </c>
      <c r="CA101" s="60">
        <f t="shared" ref="CA101:CC101" si="368">SUM(CA102,CA113,CA118)</f>
        <v>0</v>
      </c>
      <c r="CB101" s="60"/>
      <c r="CC101" s="60">
        <f t="shared" si="368"/>
        <v>0</v>
      </c>
      <c r="CD101" s="84"/>
    </row>
    <row r="102" spans="1:92" ht="19.7" customHeight="1">
      <c r="A102" s="36" t="s">
        <v>354</v>
      </c>
      <c r="B102" s="26">
        <f t="shared" si="5"/>
        <v>142</v>
      </c>
      <c r="C102" s="27"/>
      <c r="D102" s="27"/>
      <c r="E102" s="27"/>
      <c r="F102" s="27"/>
      <c r="G102" s="27"/>
      <c r="H102" s="27">
        <f t="shared" si="242"/>
        <v>142</v>
      </c>
      <c r="I102" s="27">
        <f t="shared" ref="I102:BT102" si="369">SUM(I103,I110,I111,I112)</f>
        <v>0</v>
      </c>
      <c r="J102" s="27">
        <f t="shared" si="369"/>
        <v>0</v>
      </c>
      <c r="K102" s="27">
        <f t="shared" si="369"/>
        <v>0</v>
      </c>
      <c r="L102" s="27">
        <f t="shared" si="369"/>
        <v>0</v>
      </c>
      <c r="M102" s="27">
        <f t="shared" si="369"/>
        <v>0</v>
      </c>
      <c r="N102" s="27">
        <f t="shared" si="369"/>
        <v>1</v>
      </c>
      <c r="O102" s="27">
        <f t="shared" si="369"/>
        <v>0</v>
      </c>
      <c r="P102" s="27">
        <f t="shared" si="369"/>
        <v>0</v>
      </c>
      <c r="Q102" s="27">
        <f t="shared" si="369"/>
        <v>0</v>
      </c>
      <c r="R102" s="27">
        <f t="shared" si="369"/>
        <v>1</v>
      </c>
      <c r="S102" s="27">
        <f>SUM(S103,S110,S111,S112)</f>
        <v>0</v>
      </c>
      <c r="T102" s="27">
        <f t="shared" si="369"/>
        <v>0</v>
      </c>
      <c r="U102" s="27">
        <f t="shared" si="369"/>
        <v>0</v>
      </c>
      <c r="V102" s="27">
        <f t="shared" si="369"/>
        <v>0</v>
      </c>
      <c r="W102" s="27">
        <f>SUM(W103,W110,W111,W112)</f>
        <v>8</v>
      </c>
      <c r="X102" s="27">
        <f t="shared" si="369"/>
        <v>0</v>
      </c>
      <c r="Y102" s="27">
        <f t="shared" si="369"/>
        <v>0</v>
      </c>
      <c r="Z102" s="27">
        <f>SUM(Z103,Z110,Z111,Z112)</f>
        <v>0</v>
      </c>
      <c r="AA102" s="27">
        <f>SUM(AA103,AA110,AA111,AA112)</f>
        <v>0</v>
      </c>
      <c r="AB102" s="27">
        <f t="shared" si="369"/>
        <v>0</v>
      </c>
      <c r="AC102" s="27">
        <f t="shared" si="369"/>
        <v>0</v>
      </c>
      <c r="AD102" s="27">
        <f>SUM(AD103,AD110,AD111,AD112)</f>
        <v>0</v>
      </c>
      <c r="AE102" s="27">
        <f t="shared" si="369"/>
        <v>4</v>
      </c>
      <c r="AF102" s="27">
        <f>SUM(AF103,AF110,AF111,AF112)</f>
        <v>8</v>
      </c>
      <c r="AG102" s="27">
        <f>SUM(AG103,AG110,AG111,AG112)</f>
        <v>0</v>
      </c>
      <c r="AH102" s="27">
        <f>SUM(AH103,AH110,AH111,AH112)</f>
        <v>0</v>
      </c>
      <c r="AI102" s="27">
        <f t="shared" si="369"/>
        <v>1</v>
      </c>
      <c r="AJ102" s="27">
        <f>SUM(AJ103,AJ110,AJ111,AJ112)</f>
        <v>0</v>
      </c>
      <c r="AK102" s="27">
        <f>SUM(AK103,AK110,AK111,AK112)</f>
        <v>0</v>
      </c>
      <c r="AL102" s="27">
        <f>SUM(AL103,AL110,AL111,AL112)</f>
        <v>0</v>
      </c>
      <c r="AM102" s="27">
        <f>SUM(AM103,AM110,AM111,AM112)</f>
        <v>0</v>
      </c>
      <c r="AN102" s="27">
        <f t="shared" si="369"/>
        <v>0</v>
      </c>
      <c r="AO102" s="27">
        <f t="shared" si="369"/>
        <v>0</v>
      </c>
      <c r="AP102" s="27">
        <f>SUM(AP103,AP110,AP111,AP112)</f>
        <v>0</v>
      </c>
      <c r="AQ102" s="27">
        <f t="shared" si="369"/>
        <v>0</v>
      </c>
      <c r="AR102" s="27">
        <f>SUM(AR103,AR110,AR111,AR112)</f>
        <v>0</v>
      </c>
      <c r="AS102" s="27">
        <f t="shared" si="369"/>
        <v>1</v>
      </c>
      <c r="AT102" s="27">
        <f>SUM(AT103,AT110,AT111,AT112)</f>
        <v>22</v>
      </c>
      <c r="AU102" s="27">
        <f>SUM(AU103,AU110,AU111,AU112)</f>
        <v>0</v>
      </c>
      <c r="AV102" s="27">
        <f>SUM(AV103,AV110,AV111,AV112)</f>
        <v>0</v>
      </c>
      <c r="AW102" s="27">
        <f t="shared" si="369"/>
        <v>0</v>
      </c>
      <c r="AX102" s="27">
        <f t="shared" si="369"/>
        <v>0</v>
      </c>
      <c r="AY102" s="27">
        <f t="shared" si="369"/>
        <v>1</v>
      </c>
      <c r="AZ102" s="27">
        <f>SUM(AZ103,AZ110,AZ111,AZ112)</f>
        <v>0</v>
      </c>
      <c r="BA102" s="27">
        <f t="shared" si="369"/>
        <v>0</v>
      </c>
      <c r="BB102" s="27">
        <f t="shared" si="369"/>
        <v>0</v>
      </c>
      <c r="BC102" s="27">
        <f t="shared" si="369"/>
        <v>0</v>
      </c>
      <c r="BD102" s="27">
        <f t="shared" ref="BD102" si="370">SUM(BD103,BD110,BD111,BD112)</f>
        <v>1</v>
      </c>
      <c r="BE102" s="27">
        <f>SUM(BE103,BE110,BE111,BE112)</f>
        <v>0</v>
      </c>
      <c r="BF102" s="27">
        <f t="shared" si="369"/>
        <v>4</v>
      </c>
      <c r="BG102" s="50">
        <f>SUM(BG103,BG110,BG111,BG112)</f>
        <v>23</v>
      </c>
      <c r="BH102" s="27">
        <f>SUM(BH103,BH110,BH111,BH112)</f>
        <v>8</v>
      </c>
      <c r="BI102" s="27">
        <f t="shared" si="369"/>
        <v>0</v>
      </c>
      <c r="BJ102" s="27">
        <f>SUM(BJ103,BJ110,BJ111,BJ112)</f>
        <v>0</v>
      </c>
      <c r="BK102" s="27">
        <f>SUM(BK103,BK110,BK111,BK112)</f>
        <v>0</v>
      </c>
      <c r="BL102" s="27">
        <f>SUM(BL103,BL110,BL111,BL112)</f>
        <v>0</v>
      </c>
      <c r="BM102" s="27">
        <f t="shared" si="369"/>
        <v>3</v>
      </c>
      <c r="BN102" s="27">
        <f t="shared" si="369"/>
        <v>1</v>
      </c>
      <c r="BO102" s="27">
        <f t="shared" si="369"/>
        <v>0</v>
      </c>
      <c r="BP102" s="27">
        <f t="shared" si="369"/>
        <v>5</v>
      </c>
      <c r="BQ102" s="27">
        <f>SUM(BQ103,BQ110,BQ111,BQ112)</f>
        <v>36</v>
      </c>
      <c r="BR102" s="27">
        <f>SUM(BR103,BR110,BR111,BR112)</f>
        <v>9</v>
      </c>
      <c r="BS102" s="27">
        <f t="shared" si="369"/>
        <v>1</v>
      </c>
      <c r="BT102" s="27">
        <f t="shared" si="369"/>
        <v>0</v>
      </c>
      <c r="BU102" s="27">
        <f t="shared" ref="BU102:CA102" si="371">SUM(BU103,BU110,BU111,BU112)</f>
        <v>1</v>
      </c>
      <c r="BV102" s="27">
        <f t="shared" si="371"/>
        <v>2</v>
      </c>
      <c r="BW102" s="27">
        <f t="shared" si="371"/>
        <v>0</v>
      </c>
      <c r="BX102" s="27">
        <f t="shared" ref="BX102" si="372">SUM(BX103,BX110,BX111,BX112)</f>
        <v>0</v>
      </c>
      <c r="BY102" s="27">
        <f t="shared" si="371"/>
        <v>1</v>
      </c>
      <c r="BZ102" s="27">
        <f t="shared" si="371"/>
        <v>0</v>
      </c>
      <c r="CA102" s="27">
        <f t="shared" si="371"/>
        <v>0</v>
      </c>
      <c r="CB102" s="27"/>
      <c r="CC102" s="27">
        <f t="shared" ref="CC102" si="373">SUM(CC103,CC110,CC111,CC112)</f>
        <v>0</v>
      </c>
      <c r="CD102" s="84"/>
    </row>
    <row r="103" spans="1:92" ht="19.7" customHeight="1">
      <c r="A103" s="36" t="s">
        <v>387</v>
      </c>
      <c r="B103" s="26">
        <f t="shared" si="5"/>
        <v>97</v>
      </c>
      <c r="C103" s="27"/>
      <c r="D103" s="27"/>
      <c r="E103" s="27"/>
      <c r="F103" s="27"/>
      <c r="G103" s="27"/>
      <c r="H103" s="27">
        <f t="shared" si="242"/>
        <v>97</v>
      </c>
      <c r="I103" s="26">
        <f>SUM(I104:I109)</f>
        <v>0</v>
      </c>
      <c r="J103" s="26">
        <f t="shared" ref="J103:AO103" si="374">SUM(J104:J109)</f>
        <v>0</v>
      </c>
      <c r="K103" s="26">
        <f t="shared" si="374"/>
        <v>0</v>
      </c>
      <c r="L103" s="26">
        <f t="shared" si="374"/>
        <v>0</v>
      </c>
      <c r="M103" s="26">
        <f t="shared" si="374"/>
        <v>0</v>
      </c>
      <c r="N103" s="26">
        <f t="shared" si="374"/>
        <v>1</v>
      </c>
      <c r="O103" s="26">
        <f t="shared" si="374"/>
        <v>0</v>
      </c>
      <c r="P103" s="26">
        <f t="shared" si="374"/>
        <v>0</v>
      </c>
      <c r="Q103" s="26">
        <f t="shared" si="374"/>
        <v>0</v>
      </c>
      <c r="R103" s="26">
        <f t="shared" si="374"/>
        <v>0</v>
      </c>
      <c r="S103" s="26">
        <f>SUM(S104:S109)</f>
        <v>0</v>
      </c>
      <c r="T103" s="26">
        <f t="shared" si="374"/>
        <v>0</v>
      </c>
      <c r="U103" s="26">
        <f t="shared" si="374"/>
        <v>0</v>
      </c>
      <c r="V103" s="26">
        <f t="shared" si="374"/>
        <v>0</v>
      </c>
      <c r="W103" s="26">
        <f>SUM(W104:W109)</f>
        <v>6</v>
      </c>
      <c r="X103" s="26">
        <f t="shared" si="374"/>
        <v>0</v>
      </c>
      <c r="Y103" s="26">
        <f t="shared" si="374"/>
        <v>0</v>
      </c>
      <c r="Z103" s="26">
        <f>SUM(Z104:Z109)</f>
        <v>0</v>
      </c>
      <c r="AA103" s="26">
        <f>SUM(AA104:AA109)</f>
        <v>0</v>
      </c>
      <c r="AB103" s="26">
        <f t="shared" si="374"/>
        <v>0</v>
      </c>
      <c r="AC103" s="26">
        <f t="shared" si="374"/>
        <v>0</v>
      </c>
      <c r="AD103" s="26">
        <f>SUM(AD104:AD109)</f>
        <v>0</v>
      </c>
      <c r="AE103" s="26">
        <f t="shared" si="374"/>
        <v>1</v>
      </c>
      <c r="AF103" s="26">
        <f>SUM(AF104:AF109)</f>
        <v>8</v>
      </c>
      <c r="AG103" s="26">
        <f t="shared" si="374"/>
        <v>0</v>
      </c>
      <c r="AH103" s="26">
        <f>SUM(AH104:AH109)</f>
        <v>0</v>
      </c>
      <c r="AI103" s="26">
        <f t="shared" si="374"/>
        <v>0</v>
      </c>
      <c r="AJ103" s="26">
        <f>SUM(AJ104:AJ109)</f>
        <v>0</v>
      </c>
      <c r="AK103" s="26">
        <f>SUM(AK104:AK109)</f>
        <v>0</v>
      </c>
      <c r="AL103" s="26">
        <f>SUM(AL104:AL109)</f>
        <v>0</v>
      </c>
      <c r="AM103" s="26">
        <f>SUM(AM104:AM109)</f>
        <v>0</v>
      </c>
      <c r="AN103" s="26">
        <f t="shared" si="374"/>
        <v>0</v>
      </c>
      <c r="AO103" s="26">
        <f t="shared" si="374"/>
        <v>0</v>
      </c>
      <c r="AP103" s="26">
        <f>SUM(AP104:AP109)</f>
        <v>0</v>
      </c>
      <c r="AQ103" s="26"/>
      <c r="AR103" s="26">
        <f>SUM(AR104:AR109)</f>
        <v>0</v>
      </c>
      <c r="AS103" s="26">
        <f t="shared" ref="AS103:CA103" si="375">SUM(AS104:AS109)</f>
        <v>0</v>
      </c>
      <c r="AT103" s="26">
        <f>SUM(AT104:AT109)</f>
        <v>16</v>
      </c>
      <c r="AU103" s="26">
        <f>SUM(AU104:AU109)</f>
        <v>0</v>
      </c>
      <c r="AV103" s="26">
        <f>SUM(AV104:AV109)</f>
        <v>0</v>
      </c>
      <c r="AW103" s="26">
        <f t="shared" si="375"/>
        <v>0</v>
      </c>
      <c r="AX103" s="26">
        <f t="shared" si="375"/>
        <v>0</v>
      </c>
      <c r="AY103" s="26">
        <f t="shared" si="375"/>
        <v>1</v>
      </c>
      <c r="AZ103" s="26">
        <f>SUM(AZ104:AZ109)</f>
        <v>0</v>
      </c>
      <c r="BA103" s="26">
        <f t="shared" si="375"/>
        <v>0</v>
      </c>
      <c r="BB103" s="26">
        <f t="shared" si="375"/>
        <v>0</v>
      </c>
      <c r="BC103" s="26">
        <f t="shared" si="375"/>
        <v>0</v>
      </c>
      <c r="BD103" s="26">
        <f t="shared" ref="BD103" si="376">SUM(BD104:BD109)</f>
        <v>0</v>
      </c>
      <c r="BE103" s="26">
        <f>SUM(BE104:BE109)</f>
        <v>0</v>
      </c>
      <c r="BF103" s="26">
        <f t="shared" si="375"/>
        <v>3</v>
      </c>
      <c r="BG103" s="61">
        <f>SUM(BG104:BG109)</f>
        <v>20</v>
      </c>
      <c r="BH103" s="26">
        <f>SUM(BH104:BH109)</f>
        <v>4</v>
      </c>
      <c r="BI103" s="26">
        <f t="shared" si="375"/>
        <v>0</v>
      </c>
      <c r="BJ103" s="26">
        <f>SUM(BJ104:BJ109)</f>
        <v>0</v>
      </c>
      <c r="BK103" s="26">
        <f>SUM(BK104:BK109)</f>
        <v>0</v>
      </c>
      <c r="BL103" s="26">
        <f>SUM(BL104:BL109)</f>
        <v>0</v>
      </c>
      <c r="BM103" s="26">
        <f t="shared" si="375"/>
        <v>0</v>
      </c>
      <c r="BN103" s="26">
        <f t="shared" si="375"/>
        <v>0</v>
      </c>
      <c r="BO103" s="26">
        <f t="shared" si="375"/>
        <v>0</v>
      </c>
      <c r="BP103" s="26">
        <f t="shared" si="375"/>
        <v>4</v>
      </c>
      <c r="BQ103" s="26">
        <f>SUM(BQ104:BQ109)</f>
        <v>25</v>
      </c>
      <c r="BR103" s="26">
        <f>SUM(BR104:BR109)</f>
        <v>8</v>
      </c>
      <c r="BS103" s="26">
        <f t="shared" si="375"/>
        <v>0</v>
      </c>
      <c r="BT103" s="26">
        <f t="shared" si="375"/>
        <v>0</v>
      </c>
      <c r="BU103" s="26">
        <f t="shared" si="375"/>
        <v>0</v>
      </c>
      <c r="BV103" s="26">
        <f t="shared" si="375"/>
        <v>0</v>
      </c>
      <c r="BW103" s="26">
        <f t="shared" si="375"/>
        <v>0</v>
      </c>
      <c r="BX103" s="26">
        <f t="shared" ref="BX103" si="377">SUM(BX104:BX109)</f>
        <v>0</v>
      </c>
      <c r="BY103" s="26">
        <f>SUM(BY104:BY109)</f>
        <v>0</v>
      </c>
      <c r="BZ103" s="26">
        <f t="shared" si="375"/>
        <v>0</v>
      </c>
      <c r="CA103" s="26">
        <f t="shared" si="375"/>
        <v>0</v>
      </c>
      <c r="CB103" s="26"/>
      <c r="CC103" s="26">
        <f t="shared" ref="CC103" si="378">SUM(CC104:CC109)</f>
        <v>0</v>
      </c>
      <c r="CD103" s="84"/>
    </row>
    <row r="104" spans="1:92" ht="19.7" customHeight="1">
      <c r="A104" s="85" t="s">
        <v>531</v>
      </c>
      <c r="B104" s="3">
        <f t="shared" si="5"/>
        <v>28</v>
      </c>
      <c r="C104" s="2"/>
      <c r="D104" s="2"/>
      <c r="E104" s="2"/>
      <c r="F104" s="2"/>
      <c r="G104" s="2"/>
      <c r="H104" s="2">
        <f t="shared" si="242"/>
        <v>28</v>
      </c>
      <c r="I104" s="3"/>
      <c r="J104" s="3"/>
      <c r="K104" s="3"/>
      <c r="L104" s="3"/>
      <c r="M104" s="2"/>
      <c r="N104" s="2">
        <v>1</v>
      </c>
      <c r="O104" s="2"/>
      <c r="P104" s="2"/>
      <c r="Q104" s="2"/>
      <c r="R104" s="2"/>
      <c r="S104" s="2"/>
      <c r="T104" s="2"/>
      <c r="U104" s="2"/>
      <c r="V104" s="2"/>
      <c r="W104" s="2">
        <v>1</v>
      </c>
      <c r="X104" s="2"/>
      <c r="Y104" s="2"/>
      <c r="Z104" s="2"/>
      <c r="AA104" s="2"/>
      <c r="AB104" s="2"/>
      <c r="AC104" s="2"/>
      <c r="AD104" s="2"/>
      <c r="AE104" s="88"/>
      <c r="AF104" s="88">
        <v>1</v>
      </c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>
        <v>3</v>
      </c>
      <c r="AU104" s="2"/>
      <c r="AV104" s="2"/>
      <c r="AW104" s="2"/>
      <c r="AX104" s="2"/>
      <c r="AY104" s="2">
        <v>1</v>
      </c>
      <c r="AZ104" s="2"/>
      <c r="BA104" s="2"/>
      <c r="BB104" s="2"/>
      <c r="BC104" s="2"/>
      <c r="BD104" s="2"/>
      <c r="BE104" s="2"/>
      <c r="BF104" s="2">
        <v>1</v>
      </c>
      <c r="BG104" s="87">
        <v>7</v>
      </c>
      <c r="BH104" s="2">
        <v>1</v>
      </c>
      <c r="BI104" s="2"/>
      <c r="BJ104" s="2"/>
      <c r="BK104" s="2"/>
      <c r="BL104" s="2"/>
      <c r="BM104" s="2"/>
      <c r="BN104" s="2"/>
      <c r="BO104" s="2"/>
      <c r="BP104" s="2">
        <v>2</v>
      </c>
      <c r="BQ104" s="2">
        <v>6</v>
      </c>
      <c r="BR104" s="2">
        <v>4</v>
      </c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84" t="s">
        <v>568</v>
      </c>
    </row>
    <row r="105" spans="1:92" ht="19.7" customHeight="1">
      <c r="A105" s="85" t="s">
        <v>356</v>
      </c>
      <c r="B105" s="3">
        <f t="shared" si="5"/>
        <v>17</v>
      </c>
      <c r="C105" s="2"/>
      <c r="D105" s="2"/>
      <c r="E105" s="2"/>
      <c r="F105" s="2"/>
      <c r="G105" s="2"/>
      <c r="H105" s="2">
        <f t="shared" si="242"/>
        <v>17</v>
      </c>
      <c r="I105" s="3"/>
      <c r="J105" s="3"/>
      <c r="K105" s="3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v>1</v>
      </c>
      <c r="X105" s="2"/>
      <c r="Y105" s="2"/>
      <c r="Z105" s="2"/>
      <c r="AA105" s="2"/>
      <c r="AB105" s="2"/>
      <c r="AC105" s="2"/>
      <c r="AD105" s="2"/>
      <c r="AE105" s="2"/>
      <c r="AF105" s="88">
        <v>2</v>
      </c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>
        <v>2</v>
      </c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>
        <v>1</v>
      </c>
      <c r="BG105" s="87">
        <v>3</v>
      </c>
      <c r="BH105" s="2">
        <v>1</v>
      </c>
      <c r="BI105" s="2"/>
      <c r="BJ105" s="2"/>
      <c r="BK105" s="2"/>
      <c r="BL105" s="2"/>
      <c r="BM105" s="2"/>
      <c r="BN105" s="2"/>
      <c r="BO105" s="2"/>
      <c r="BP105" s="2"/>
      <c r="BQ105" s="2">
        <v>5</v>
      </c>
      <c r="BR105" s="2">
        <v>2</v>
      </c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84" t="s">
        <v>568</v>
      </c>
    </row>
    <row r="106" spans="1:92" ht="19.7" customHeight="1">
      <c r="A106" s="85" t="s">
        <v>533</v>
      </c>
      <c r="B106" s="3">
        <f t="shared" si="5"/>
        <v>17</v>
      </c>
      <c r="C106" s="2"/>
      <c r="D106" s="2"/>
      <c r="E106" s="2"/>
      <c r="F106" s="2"/>
      <c r="G106" s="2"/>
      <c r="H106" s="2">
        <f t="shared" si="242"/>
        <v>17</v>
      </c>
      <c r="I106" s="3"/>
      <c r="J106" s="3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1</v>
      </c>
      <c r="X106" s="2"/>
      <c r="Y106" s="2"/>
      <c r="Z106" s="2"/>
      <c r="AA106" s="2"/>
      <c r="AB106" s="2"/>
      <c r="AC106" s="2"/>
      <c r="AD106" s="2"/>
      <c r="AE106" s="88"/>
      <c r="AF106" s="88">
        <f>2-1</f>
        <v>1</v>
      </c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>
        <f>6-2</f>
        <v>4</v>
      </c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86">
        <f>5-1</f>
        <v>4</v>
      </c>
      <c r="BH106" s="2">
        <v>1</v>
      </c>
      <c r="BI106" s="2"/>
      <c r="BJ106" s="2"/>
      <c r="BK106" s="2"/>
      <c r="BL106" s="2"/>
      <c r="BM106" s="2"/>
      <c r="BN106" s="2"/>
      <c r="BO106" s="2"/>
      <c r="BP106" s="2"/>
      <c r="BQ106" s="2">
        <f>5</f>
        <v>5</v>
      </c>
      <c r="BR106" s="2">
        <v>1</v>
      </c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84" t="s">
        <v>568</v>
      </c>
    </row>
    <row r="107" spans="1:92" ht="19.7" customHeight="1">
      <c r="A107" s="85" t="s">
        <v>534</v>
      </c>
      <c r="B107" s="3">
        <f t="shared" si="5"/>
        <v>11</v>
      </c>
      <c r="C107" s="2"/>
      <c r="D107" s="2"/>
      <c r="E107" s="2"/>
      <c r="F107" s="2"/>
      <c r="G107" s="2"/>
      <c r="H107" s="2">
        <f t="shared" si="242"/>
        <v>11</v>
      </c>
      <c r="I107" s="3"/>
      <c r="J107" s="3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>
        <v>1</v>
      </c>
      <c r="X107" s="2"/>
      <c r="Y107" s="2"/>
      <c r="Z107" s="2"/>
      <c r="AA107" s="2"/>
      <c r="AB107" s="2"/>
      <c r="AC107" s="2"/>
      <c r="AD107" s="2"/>
      <c r="AE107" s="88"/>
      <c r="AF107" s="88">
        <v>1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>
        <f>4-1</f>
        <v>3</v>
      </c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86">
        <f>4-1</f>
        <v>3</v>
      </c>
      <c r="BH107" s="2"/>
      <c r="BI107" s="2"/>
      <c r="BJ107" s="2"/>
      <c r="BK107" s="2"/>
      <c r="BL107" s="2"/>
      <c r="BM107" s="2"/>
      <c r="BN107" s="2"/>
      <c r="BO107" s="2"/>
      <c r="BP107" s="2"/>
      <c r="BQ107" s="2">
        <f>4-1</f>
        <v>3</v>
      </c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84" t="s">
        <v>568</v>
      </c>
    </row>
    <row r="108" spans="1:92" ht="19.7" customHeight="1">
      <c r="A108" s="85" t="s">
        <v>357</v>
      </c>
      <c r="B108" s="3">
        <f t="shared" si="5"/>
        <v>15</v>
      </c>
      <c r="C108" s="2"/>
      <c r="D108" s="2"/>
      <c r="E108" s="2"/>
      <c r="F108" s="2"/>
      <c r="G108" s="2"/>
      <c r="H108" s="2">
        <f t="shared" si="242"/>
        <v>15</v>
      </c>
      <c r="I108" s="3"/>
      <c r="J108" s="3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>
        <v>1</v>
      </c>
      <c r="X108" s="2"/>
      <c r="Y108" s="2"/>
      <c r="Z108" s="2"/>
      <c r="AA108" s="2"/>
      <c r="AB108" s="2"/>
      <c r="AC108" s="2"/>
      <c r="AD108" s="2"/>
      <c r="AE108" s="2"/>
      <c r="AF108" s="2">
        <v>2</v>
      </c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>
        <v>3</v>
      </c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>
        <v>1</v>
      </c>
      <c r="BG108" s="86">
        <v>2</v>
      </c>
      <c r="BH108" s="2"/>
      <c r="BI108" s="2"/>
      <c r="BJ108" s="2"/>
      <c r="BK108" s="2"/>
      <c r="BL108" s="2"/>
      <c r="BM108" s="2"/>
      <c r="BN108" s="2"/>
      <c r="BO108" s="2"/>
      <c r="BP108" s="2">
        <v>1</v>
      </c>
      <c r="BQ108" s="2">
        <v>5</v>
      </c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84" t="s">
        <v>568</v>
      </c>
    </row>
    <row r="109" spans="1:92" ht="19.7" customHeight="1">
      <c r="A109" s="85" t="s">
        <v>388</v>
      </c>
      <c r="B109" s="3">
        <f t="shared" si="5"/>
        <v>9</v>
      </c>
      <c r="C109" s="2"/>
      <c r="D109" s="2"/>
      <c r="E109" s="2"/>
      <c r="F109" s="2"/>
      <c r="G109" s="2"/>
      <c r="H109" s="2">
        <f t="shared" si="242"/>
        <v>9</v>
      </c>
      <c r="I109" s="3"/>
      <c r="J109" s="3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>
        <v>1</v>
      </c>
      <c r="X109" s="2"/>
      <c r="Y109" s="2"/>
      <c r="Z109" s="2"/>
      <c r="AA109" s="2"/>
      <c r="AB109" s="2"/>
      <c r="AC109" s="2"/>
      <c r="AD109" s="2"/>
      <c r="AE109" s="2">
        <v>1</v>
      </c>
      <c r="AF109" s="2">
        <v>1</v>
      </c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>
        <v>1</v>
      </c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86">
        <v>1</v>
      </c>
      <c r="BH109" s="2">
        <v>1</v>
      </c>
      <c r="BI109" s="2"/>
      <c r="BJ109" s="2"/>
      <c r="BK109" s="2"/>
      <c r="BL109" s="2"/>
      <c r="BM109" s="2"/>
      <c r="BN109" s="2"/>
      <c r="BO109" s="2"/>
      <c r="BP109" s="2">
        <v>1</v>
      </c>
      <c r="BQ109" s="2">
        <v>1</v>
      </c>
      <c r="BR109" s="2">
        <v>1</v>
      </c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84" t="s">
        <v>568</v>
      </c>
    </row>
    <row r="110" spans="1:92" ht="19.7" customHeight="1">
      <c r="A110" s="85" t="s">
        <v>371</v>
      </c>
      <c r="B110" s="3">
        <f t="shared" si="5"/>
        <v>14</v>
      </c>
      <c r="C110" s="2"/>
      <c r="D110" s="2"/>
      <c r="E110" s="2"/>
      <c r="F110" s="2"/>
      <c r="G110" s="2"/>
      <c r="H110" s="2">
        <f t="shared" si="242"/>
        <v>14</v>
      </c>
      <c r="I110" s="3"/>
      <c r="J110" s="3"/>
      <c r="K110" s="3"/>
      <c r="L110" s="3"/>
      <c r="M110" s="2"/>
      <c r="N110" s="2"/>
      <c r="O110" s="2"/>
      <c r="P110" s="2"/>
      <c r="Q110" s="2"/>
      <c r="R110" s="2">
        <v>1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>
        <v>1</v>
      </c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>
        <v>2</v>
      </c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86"/>
      <c r="BH110" s="2">
        <v>1</v>
      </c>
      <c r="BI110" s="2"/>
      <c r="BJ110" s="2"/>
      <c r="BK110" s="2"/>
      <c r="BL110" s="2"/>
      <c r="BM110" s="2">
        <v>3</v>
      </c>
      <c r="BN110" s="2"/>
      <c r="BO110" s="2"/>
      <c r="BP110" s="2"/>
      <c r="BQ110" s="2">
        <v>4</v>
      </c>
      <c r="BR110" s="2"/>
      <c r="BS110" s="2">
        <v>1</v>
      </c>
      <c r="BT110" s="2"/>
      <c r="BU110" s="2"/>
      <c r="BV110" s="2">
        <v>1</v>
      </c>
      <c r="BW110" s="2"/>
      <c r="BX110" s="2"/>
      <c r="BY110" s="2"/>
      <c r="BZ110" s="2"/>
      <c r="CA110" s="2"/>
      <c r="CB110" s="2"/>
      <c r="CC110" s="2"/>
      <c r="CD110" s="84" t="s">
        <v>568</v>
      </c>
    </row>
    <row r="111" spans="1:92" ht="19.7" customHeight="1">
      <c r="A111" s="85" t="s">
        <v>372</v>
      </c>
      <c r="B111" s="3">
        <f t="shared" si="5"/>
        <v>21</v>
      </c>
      <c r="C111" s="2"/>
      <c r="D111" s="2"/>
      <c r="E111" s="2"/>
      <c r="F111" s="2"/>
      <c r="G111" s="2"/>
      <c r="H111" s="2">
        <f t="shared" si="242"/>
        <v>21</v>
      </c>
      <c r="I111" s="3"/>
      <c r="J111" s="3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>
        <v>1</v>
      </c>
      <c r="X111" s="2"/>
      <c r="Y111" s="2"/>
      <c r="Z111" s="2"/>
      <c r="AA111" s="2"/>
      <c r="AB111" s="2"/>
      <c r="AC111" s="2"/>
      <c r="AD111" s="2"/>
      <c r="AE111" s="2">
        <v>2</v>
      </c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>
        <v>1</v>
      </c>
      <c r="AT111" s="2">
        <v>1</v>
      </c>
      <c r="AU111" s="2"/>
      <c r="AV111" s="2"/>
      <c r="AW111" s="2"/>
      <c r="AX111" s="2"/>
      <c r="AY111" s="2"/>
      <c r="AZ111" s="2"/>
      <c r="BA111" s="2"/>
      <c r="BB111" s="2"/>
      <c r="BC111" s="2"/>
      <c r="BD111" s="2">
        <v>1</v>
      </c>
      <c r="BE111" s="2"/>
      <c r="BF111" s="2">
        <v>1</v>
      </c>
      <c r="BG111" s="86">
        <v>1</v>
      </c>
      <c r="BH111" s="2">
        <v>1</v>
      </c>
      <c r="BI111" s="2"/>
      <c r="BJ111" s="2"/>
      <c r="BK111" s="2"/>
      <c r="BL111" s="2"/>
      <c r="BM111" s="2"/>
      <c r="BN111" s="2">
        <v>1</v>
      </c>
      <c r="BO111" s="2"/>
      <c r="BP111" s="2">
        <v>1</v>
      </c>
      <c r="BQ111" s="2">
        <v>6</v>
      </c>
      <c r="BR111" s="2">
        <v>1</v>
      </c>
      <c r="BS111" s="2"/>
      <c r="BT111" s="2"/>
      <c r="BU111" s="2">
        <v>1</v>
      </c>
      <c r="BV111" s="2">
        <v>1</v>
      </c>
      <c r="BW111" s="2"/>
      <c r="BX111" s="2"/>
      <c r="BY111" s="2">
        <v>1</v>
      </c>
      <c r="BZ111" s="2"/>
      <c r="CA111" s="2"/>
      <c r="CB111" s="2"/>
      <c r="CC111" s="2"/>
      <c r="CD111" s="84" t="s">
        <v>568</v>
      </c>
    </row>
    <row r="112" spans="1:92" ht="19.7" customHeight="1">
      <c r="A112" s="85" t="s">
        <v>389</v>
      </c>
      <c r="B112" s="3">
        <f t="shared" si="5"/>
        <v>10</v>
      </c>
      <c r="C112" s="2"/>
      <c r="D112" s="2"/>
      <c r="E112" s="2"/>
      <c r="F112" s="2"/>
      <c r="G112" s="2"/>
      <c r="H112" s="2">
        <f t="shared" si="242"/>
        <v>10</v>
      </c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>
        <v>1</v>
      </c>
      <c r="X112" s="2"/>
      <c r="Y112" s="2"/>
      <c r="Z112" s="2"/>
      <c r="AA112" s="2"/>
      <c r="AB112" s="2"/>
      <c r="AC112" s="2"/>
      <c r="AD112" s="2"/>
      <c r="AE112" s="2">
        <v>1</v>
      </c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>
        <v>3</v>
      </c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86">
        <v>2</v>
      </c>
      <c r="BH112" s="2">
        <v>2</v>
      </c>
      <c r="BI112" s="2"/>
      <c r="BJ112" s="2"/>
      <c r="BK112" s="2"/>
      <c r="BL112" s="2"/>
      <c r="BM112" s="2"/>
      <c r="BN112" s="2"/>
      <c r="BO112" s="2"/>
      <c r="BP112" s="2"/>
      <c r="BQ112" s="2">
        <v>1</v>
      </c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84" t="s">
        <v>568</v>
      </c>
    </row>
    <row r="113" spans="1:82" ht="19.7" customHeight="1">
      <c r="A113" s="36" t="s">
        <v>390</v>
      </c>
      <c r="B113" s="26">
        <f t="shared" si="5"/>
        <v>71</v>
      </c>
      <c r="C113" s="27">
        <f>SUM(C114:C117)</f>
        <v>0</v>
      </c>
      <c r="D113" s="27">
        <f t="shared" ref="D113:G113" si="379">SUM(D114:D117)</f>
        <v>0</v>
      </c>
      <c r="E113" s="27">
        <f t="shared" si="379"/>
        <v>0</v>
      </c>
      <c r="F113" s="27">
        <f t="shared" si="379"/>
        <v>0</v>
      </c>
      <c r="G113" s="27">
        <f t="shared" si="379"/>
        <v>0</v>
      </c>
      <c r="H113" s="27">
        <f t="shared" si="242"/>
        <v>71</v>
      </c>
      <c r="I113" s="27">
        <f>SUM(I114:I117)</f>
        <v>0</v>
      </c>
      <c r="J113" s="27">
        <f t="shared" ref="J113:CA113" si="380">SUM(J114:J117)</f>
        <v>1</v>
      </c>
      <c r="K113" s="27">
        <f t="shared" si="380"/>
        <v>0</v>
      </c>
      <c r="L113" s="27">
        <f t="shared" si="380"/>
        <v>0</v>
      </c>
      <c r="M113" s="27">
        <f t="shared" si="380"/>
        <v>0</v>
      </c>
      <c r="N113" s="27">
        <f t="shared" si="380"/>
        <v>0</v>
      </c>
      <c r="O113" s="27">
        <f t="shared" si="380"/>
        <v>0</v>
      </c>
      <c r="P113" s="27">
        <f t="shared" si="380"/>
        <v>0</v>
      </c>
      <c r="Q113" s="27">
        <f t="shared" si="380"/>
        <v>0</v>
      </c>
      <c r="R113" s="27">
        <f t="shared" si="380"/>
        <v>2</v>
      </c>
      <c r="S113" s="27">
        <f>SUM(S114:S117)</f>
        <v>0</v>
      </c>
      <c r="T113" s="27">
        <f t="shared" si="380"/>
        <v>0</v>
      </c>
      <c r="U113" s="27">
        <f t="shared" si="380"/>
        <v>0</v>
      </c>
      <c r="V113" s="27">
        <f t="shared" si="380"/>
        <v>3</v>
      </c>
      <c r="W113" s="27">
        <f>SUM(W114:W117)</f>
        <v>1</v>
      </c>
      <c r="X113" s="27">
        <f t="shared" si="380"/>
        <v>0</v>
      </c>
      <c r="Y113" s="27">
        <f t="shared" si="380"/>
        <v>0</v>
      </c>
      <c r="Z113" s="27">
        <f>SUM(Z114:Z117)</f>
        <v>0</v>
      </c>
      <c r="AA113" s="27">
        <f>SUM(AA114:AA117)</f>
        <v>0</v>
      </c>
      <c r="AB113" s="27">
        <f t="shared" si="380"/>
        <v>0</v>
      </c>
      <c r="AC113" s="27">
        <f t="shared" si="380"/>
        <v>0</v>
      </c>
      <c r="AD113" s="27">
        <f>SUM(AD114:AD117)</f>
        <v>0</v>
      </c>
      <c r="AE113" s="27">
        <f t="shared" si="380"/>
        <v>23</v>
      </c>
      <c r="AF113" s="27">
        <f>SUM(AF114:AF117)</f>
        <v>0</v>
      </c>
      <c r="AG113" s="27">
        <f>SUM(AG114:AG117)</f>
        <v>0</v>
      </c>
      <c r="AH113" s="27">
        <f>SUM(AH114:AH117)</f>
        <v>0</v>
      </c>
      <c r="AI113" s="27">
        <f t="shared" si="380"/>
        <v>0</v>
      </c>
      <c r="AJ113" s="27">
        <f>SUM(AJ114:AJ117)</f>
        <v>0</v>
      </c>
      <c r="AK113" s="27">
        <f>SUM(AK114:AK117)</f>
        <v>0</v>
      </c>
      <c r="AL113" s="27">
        <f>SUM(AL114:AL117)</f>
        <v>0</v>
      </c>
      <c r="AM113" s="27">
        <f>SUM(AM114:AM117)</f>
        <v>0</v>
      </c>
      <c r="AN113" s="27">
        <f t="shared" si="380"/>
        <v>0</v>
      </c>
      <c r="AO113" s="27">
        <f t="shared" si="380"/>
        <v>0</v>
      </c>
      <c r="AP113" s="27">
        <f>SUM(AP114:AP117)</f>
        <v>0</v>
      </c>
      <c r="AQ113" s="27">
        <f t="shared" si="380"/>
        <v>0</v>
      </c>
      <c r="AR113" s="27">
        <f>SUM(AR114:AR117)</f>
        <v>0</v>
      </c>
      <c r="AS113" s="27">
        <f t="shared" si="380"/>
        <v>29</v>
      </c>
      <c r="AT113" s="27">
        <f>SUM(AT114:AT117)</f>
        <v>0</v>
      </c>
      <c r="AU113" s="27">
        <f>SUM(AU114:AU117)</f>
        <v>0</v>
      </c>
      <c r="AV113" s="27">
        <f>SUM(AV114:AV117)</f>
        <v>1</v>
      </c>
      <c r="AW113" s="27">
        <f t="shared" si="380"/>
        <v>0</v>
      </c>
      <c r="AX113" s="27">
        <f t="shared" si="380"/>
        <v>0</v>
      </c>
      <c r="AY113" s="27">
        <f t="shared" si="380"/>
        <v>0</v>
      </c>
      <c r="AZ113" s="27">
        <f>SUM(AZ114:AZ117)</f>
        <v>0</v>
      </c>
      <c r="BA113" s="27">
        <f t="shared" si="380"/>
        <v>0</v>
      </c>
      <c r="BB113" s="27">
        <f t="shared" si="380"/>
        <v>0</v>
      </c>
      <c r="BC113" s="27">
        <f t="shared" si="380"/>
        <v>0</v>
      </c>
      <c r="BD113" s="27">
        <f t="shared" ref="BD113" si="381">SUM(BD114:BD117)</f>
        <v>0</v>
      </c>
      <c r="BE113" s="27">
        <f>SUM(BE114:BE117)</f>
        <v>0</v>
      </c>
      <c r="BF113" s="27">
        <f t="shared" si="380"/>
        <v>8</v>
      </c>
      <c r="BG113" s="57">
        <f t="shared" ref="BG113:BL113" si="382">SUM(BG114:BG117)</f>
        <v>0</v>
      </c>
      <c r="BH113" s="27">
        <f t="shared" si="382"/>
        <v>0</v>
      </c>
      <c r="BI113" s="27">
        <f t="shared" si="382"/>
        <v>0</v>
      </c>
      <c r="BJ113" s="27">
        <f t="shared" si="382"/>
        <v>0</v>
      </c>
      <c r="BK113" s="27">
        <f t="shared" si="382"/>
        <v>0</v>
      </c>
      <c r="BL113" s="27">
        <f t="shared" si="382"/>
        <v>0</v>
      </c>
      <c r="BM113" s="27">
        <f t="shared" si="380"/>
        <v>0</v>
      </c>
      <c r="BN113" s="27">
        <f t="shared" si="380"/>
        <v>0</v>
      </c>
      <c r="BO113" s="27">
        <f t="shared" si="380"/>
        <v>0</v>
      </c>
      <c r="BP113" s="27">
        <f t="shared" si="380"/>
        <v>3</v>
      </c>
      <c r="BQ113" s="27">
        <f>SUM(BQ114:BQ117)</f>
        <v>0</v>
      </c>
      <c r="BR113" s="27">
        <f>SUM(BR114:BR117)</f>
        <v>0</v>
      </c>
      <c r="BS113" s="27">
        <f t="shared" si="380"/>
        <v>0</v>
      </c>
      <c r="BT113" s="27">
        <f t="shared" si="380"/>
        <v>0</v>
      </c>
      <c r="BU113" s="27">
        <f t="shared" si="380"/>
        <v>0</v>
      </c>
      <c r="BV113" s="27">
        <f t="shared" si="380"/>
        <v>0</v>
      </c>
      <c r="BW113" s="27">
        <f t="shared" si="380"/>
        <v>0</v>
      </c>
      <c r="BX113" s="27">
        <f t="shared" ref="BX113" si="383">SUM(BX114:BX117)</f>
        <v>0</v>
      </c>
      <c r="BY113" s="27">
        <f t="shared" si="380"/>
        <v>0</v>
      </c>
      <c r="BZ113" s="27">
        <f t="shared" si="380"/>
        <v>0</v>
      </c>
      <c r="CA113" s="27">
        <f t="shared" si="380"/>
        <v>0</v>
      </c>
      <c r="CB113" s="27"/>
      <c r="CC113" s="27">
        <f t="shared" ref="CC113" si="384">SUM(CC114:CC117)</f>
        <v>0</v>
      </c>
      <c r="CD113" s="84"/>
    </row>
    <row r="114" spans="1:82" ht="19.7" customHeight="1">
      <c r="A114" s="85" t="s">
        <v>391</v>
      </c>
      <c r="B114" s="3">
        <f t="shared" si="5"/>
        <v>16</v>
      </c>
      <c r="C114" s="2"/>
      <c r="D114" s="2"/>
      <c r="E114" s="2"/>
      <c r="F114" s="2"/>
      <c r="G114" s="2"/>
      <c r="H114" s="2">
        <f t="shared" si="242"/>
        <v>16</v>
      </c>
      <c r="I114" s="3"/>
      <c r="J114" s="3">
        <v>1</v>
      </c>
      <c r="K114" s="3"/>
      <c r="L114" s="3"/>
      <c r="M114" s="2"/>
      <c r="N114" s="2"/>
      <c r="O114" s="2"/>
      <c r="P114" s="2"/>
      <c r="Q114" s="2"/>
      <c r="R114" s="2">
        <v>2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>
        <v>4</v>
      </c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>
        <v>6</v>
      </c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>
        <v>2</v>
      </c>
      <c r="BG114" s="86"/>
      <c r="BH114" s="2"/>
      <c r="BI114" s="2"/>
      <c r="BJ114" s="2"/>
      <c r="BK114" s="2"/>
      <c r="BL114" s="2"/>
      <c r="BM114" s="2"/>
      <c r="BN114" s="2"/>
      <c r="BO114" s="2"/>
      <c r="BP114" s="2">
        <v>1</v>
      </c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84" t="s">
        <v>568</v>
      </c>
    </row>
    <row r="115" spans="1:82" ht="19.7" customHeight="1">
      <c r="A115" s="85" t="s">
        <v>381</v>
      </c>
      <c r="B115" s="3">
        <f t="shared" si="5"/>
        <v>21</v>
      </c>
      <c r="C115" s="2"/>
      <c r="D115" s="2"/>
      <c r="E115" s="2"/>
      <c r="F115" s="2"/>
      <c r="G115" s="2"/>
      <c r="H115" s="2">
        <f t="shared" si="242"/>
        <v>21</v>
      </c>
      <c r="I115" s="3"/>
      <c r="J115" s="3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>
        <v>1</v>
      </c>
      <c r="W115" s="2">
        <v>1</v>
      </c>
      <c r="X115" s="2"/>
      <c r="Y115" s="2"/>
      <c r="Z115" s="2"/>
      <c r="AA115" s="2"/>
      <c r="AB115" s="2"/>
      <c r="AC115" s="2"/>
      <c r="AD115" s="2"/>
      <c r="AE115" s="2">
        <v>7</v>
      </c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>
        <v>9</v>
      </c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>
        <v>2</v>
      </c>
      <c r="BG115" s="86"/>
      <c r="BH115" s="2"/>
      <c r="BI115" s="2"/>
      <c r="BJ115" s="2"/>
      <c r="BK115" s="2"/>
      <c r="BL115" s="2"/>
      <c r="BM115" s="2"/>
      <c r="BN115" s="2"/>
      <c r="BO115" s="2"/>
      <c r="BP115" s="2">
        <v>1</v>
      </c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84" t="s">
        <v>568</v>
      </c>
    </row>
    <row r="116" spans="1:82" ht="19.7" customHeight="1">
      <c r="A116" s="85" t="s">
        <v>376</v>
      </c>
      <c r="B116" s="3">
        <f t="shared" si="5"/>
        <v>20</v>
      </c>
      <c r="C116" s="2"/>
      <c r="D116" s="2"/>
      <c r="E116" s="2"/>
      <c r="F116" s="2"/>
      <c r="G116" s="2"/>
      <c r="H116" s="2">
        <f t="shared" si="242"/>
        <v>20</v>
      </c>
      <c r="I116" s="3"/>
      <c r="J116" s="3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>
        <v>1</v>
      </c>
      <c r="W116" s="2"/>
      <c r="X116" s="2"/>
      <c r="Y116" s="2"/>
      <c r="Z116" s="2"/>
      <c r="AA116" s="2"/>
      <c r="AB116" s="2"/>
      <c r="AC116" s="2"/>
      <c r="AD116" s="2"/>
      <c r="AE116" s="2">
        <v>7</v>
      </c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>
        <v>9</v>
      </c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>
        <v>2</v>
      </c>
      <c r="BG116" s="86"/>
      <c r="BH116" s="2"/>
      <c r="BI116" s="2"/>
      <c r="BJ116" s="2"/>
      <c r="BK116" s="2"/>
      <c r="BL116" s="2"/>
      <c r="BM116" s="2"/>
      <c r="BN116" s="2"/>
      <c r="BO116" s="2"/>
      <c r="BP116" s="2">
        <v>1</v>
      </c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84" t="s">
        <v>568</v>
      </c>
    </row>
    <row r="117" spans="1:82" ht="19.7" customHeight="1">
      <c r="A117" s="85" t="s">
        <v>392</v>
      </c>
      <c r="B117" s="3">
        <f t="shared" si="5"/>
        <v>14</v>
      </c>
      <c r="C117" s="2"/>
      <c r="D117" s="2"/>
      <c r="E117" s="2"/>
      <c r="F117" s="2"/>
      <c r="G117" s="2"/>
      <c r="H117" s="2">
        <f t="shared" si="242"/>
        <v>14</v>
      </c>
      <c r="I117" s="3"/>
      <c r="J117" s="3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>
        <v>1</v>
      </c>
      <c r="W117" s="2"/>
      <c r="X117" s="2"/>
      <c r="Y117" s="2"/>
      <c r="Z117" s="2"/>
      <c r="AA117" s="2"/>
      <c r="AB117" s="2"/>
      <c r="AC117" s="2"/>
      <c r="AD117" s="2"/>
      <c r="AE117" s="2">
        <v>5</v>
      </c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>
        <v>5</v>
      </c>
      <c r="AT117" s="2"/>
      <c r="AU117" s="2"/>
      <c r="AV117" s="2">
        <v>1</v>
      </c>
      <c r="AW117" s="2"/>
      <c r="AX117" s="2"/>
      <c r="AY117" s="2"/>
      <c r="AZ117" s="2"/>
      <c r="BA117" s="2"/>
      <c r="BB117" s="2"/>
      <c r="BC117" s="2"/>
      <c r="BD117" s="2"/>
      <c r="BE117" s="2"/>
      <c r="BF117" s="2">
        <v>2</v>
      </c>
      <c r="BG117" s="86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84" t="s">
        <v>568</v>
      </c>
    </row>
    <row r="118" spans="1:82" ht="19.7" customHeight="1">
      <c r="A118" s="36" t="s">
        <v>544</v>
      </c>
      <c r="B118" s="26">
        <f t="shared" si="5"/>
        <v>50</v>
      </c>
      <c r="C118" s="27">
        <f>SUM(C119:C121)</f>
        <v>0</v>
      </c>
      <c r="D118" s="27">
        <f t="shared" ref="D118:I118" si="385">SUM(D119:D121)</f>
        <v>0</v>
      </c>
      <c r="E118" s="27">
        <f t="shared" si="385"/>
        <v>0</v>
      </c>
      <c r="F118" s="27">
        <f t="shared" si="385"/>
        <v>0</v>
      </c>
      <c r="G118" s="27">
        <f t="shared" si="385"/>
        <v>0</v>
      </c>
      <c r="H118" s="27">
        <f t="shared" si="242"/>
        <v>50</v>
      </c>
      <c r="I118" s="27">
        <f t="shared" si="385"/>
        <v>0</v>
      </c>
      <c r="J118" s="27">
        <f t="shared" ref="J118" si="386">SUM(J119:J121)</f>
        <v>0</v>
      </c>
      <c r="K118" s="27">
        <f t="shared" ref="K118" si="387">SUM(K119:K121)</f>
        <v>0</v>
      </c>
      <c r="L118" s="27">
        <f t="shared" ref="L118" si="388">SUM(L119:L121)</f>
        <v>0</v>
      </c>
      <c r="M118" s="27">
        <f t="shared" ref="M118" si="389">SUM(M119:M121)</f>
        <v>0</v>
      </c>
      <c r="N118" s="27">
        <f t="shared" ref="N118" si="390">SUM(N119:N121)</f>
        <v>0</v>
      </c>
      <c r="O118" s="27">
        <f t="shared" ref="O118" si="391">SUM(O119:O121)</f>
        <v>0</v>
      </c>
      <c r="P118" s="27">
        <f t="shared" ref="P118" si="392">SUM(P119:P121)</f>
        <v>0</v>
      </c>
      <c r="Q118" s="27">
        <f t="shared" ref="Q118" si="393">SUM(Q119:Q121)</f>
        <v>0</v>
      </c>
      <c r="R118" s="27">
        <f t="shared" ref="R118" si="394">SUM(R119:R121)</f>
        <v>0</v>
      </c>
      <c r="S118" s="27">
        <f t="shared" ref="S118" si="395">SUM(S119:S121)</f>
        <v>0</v>
      </c>
      <c r="T118" s="27">
        <f t="shared" ref="T118" si="396">SUM(T119:T121)</f>
        <v>1</v>
      </c>
      <c r="U118" s="27">
        <f t="shared" ref="U118" si="397">SUM(U119:U121)</f>
        <v>0</v>
      </c>
      <c r="V118" s="27">
        <f t="shared" ref="V118" si="398">SUM(V119:V121)</f>
        <v>0</v>
      </c>
      <c r="W118" s="27">
        <f t="shared" ref="W118" si="399">SUM(W119:W121)</f>
        <v>2</v>
      </c>
      <c r="X118" s="27">
        <f t="shared" ref="X118" si="400">SUM(X119:X121)</f>
        <v>0</v>
      </c>
      <c r="Y118" s="27">
        <f t="shared" ref="Y118" si="401">SUM(Y119:Y121)</f>
        <v>1</v>
      </c>
      <c r="Z118" s="27">
        <f t="shared" ref="Z118" si="402">SUM(Z119:Z121)</f>
        <v>0</v>
      </c>
      <c r="AA118" s="27">
        <f t="shared" ref="AA118" si="403">SUM(AA119:AA121)</f>
        <v>0</v>
      </c>
      <c r="AB118" s="27">
        <f t="shared" ref="AB118" si="404">SUM(AB119:AB121)</f>
        <v>0</v>
      </c>
      <c r="AC118" s="27">
        <f t="shared" ref="AC118" si="405">SUM(AC119:AC121)</f>
        <v>0</v>
      </c>
      <c r="AD118" s="27">
        <f t="shared" ref="AD118" si="406">SUM(AD119:AD121)</f>
        <v>0</v>
      </c>
      <c r="AE118" s="27">
        <f t="shared" ref="AE118" si="407">SUM(AE119:AE121)</f>
        <v>0</v>
      </c>
      <c r="AF118" s="27">
        <f t="shared" ref="AF118" si="408">SUM(AF119:AF121)</f>
        <v>0</v>
      </c>
      <c r="AG118" s="27">
        <f t="shared" ref="AG118" si="409">SUM(AG119:AG121)</f>
        <v>0</v>
      </c>
      <c r="AH118" s="27">
        <f t="shared" ref="AH118" si="410">SUM(AH119:AH121)</f>
        <v>15</v>
      </c>
      <c r="AI118" s="27">
        <f t="shared" ref="AI118" si="411">SUM(AI119:AI121)</f>
        <v>0</v>
      </c>
      <c r="AJ118" s="27">
        <f t="shared" ref="AJ118" si="412">SUM(AJ119:AJ121)</f>
        <v>0</v>
      </c>
      <c r="AK118" s="27">
        <f t="shared" ref="AK118" si="413">SUM(AK119:AK121)</f>
        <v>0</v>
      </c>
      <c r="AL118" s="27">
        <f t="shared" ref="AL118" si="414">SUM(AL119:AL121)</f>
        <v>0</v>
      </c>
      <c r="AM118" s="27">
        <f t="shared" ref="AM118" si="415">SUM(AM119:AM121)</f>
        <v>0</v>
      </c>
      <c r="AN118" s="27">
        <f t="shared" ref="AN118" si="416">SUM(AN119:AN121)</f>
        <v>0</v>
      </c>
      <c r="AO118" s="27">
        <f t="shared" ref="AO118" si="417">SUM(AO119:AO121)</f>
        <v>3</v>
      </c>
      <c r="AP118" s="27">
        <f t="shared" ref="AP118" si="418">SUM(AP119:AP121)</f>
        <v>0</v>
      </c>
      <c r="AQ118" s="27">
        <f t="shared" ref="AQ118" si="419">SUM(AQ119:AQ121)</f>
        <v>0</v>
      </c>
      <c r="AR118" s="27">
        <f t="shared" ref="AR118" si="420">SUM(AR119:AR121)</f>
        <v>0</v>
      </c>
      <c r="AS118" s="27">
        <f t="shared" ref="AS118" si="421">SUM(AS119:AS121)</f>
        <v>0</v>
      </c>
      <c r="AT118" s="27">
        <f t="shared" ref="AT118" si="422">SUM(AT119:AT121)</f>
        <v>0</v>
      </c>
      <c r="AU118" s="27">
        <f t="shared" ref="AU118" si="423">SUM(AU119:AU121)</f>
        <v>0</v>
      </c>
      <c r="AV118" s="27">
        <f t="shared" ref="AV118" si="424">SUM(AV119:AV121)</f>
        <v>15</v>
      </c>
      <c r="AW118" s="27">
        <f t="shared" ref="AW118" si="425">SUM(AW119:AW121)</f>
        <v>0</v>
      </c>
      <c r="AX118" s="27">
        <f t="shared" ref="AX118" si="426">SUM(AX119:AX121)</f>
        <v>0</v>
      </c>
      <c r="AY118" s="27">
        <f t="shared" ref="AY118" si="427">SUM(AY119:AY121)</f>
        <v>0</v>
      </c>
      <c r="AZ118" s="27">
        <f t="shared" ref="AZ118" si="428">SUM(AZ119:AZ121)</f>
        <v>0</v>
      </c>
      <c r="BA118" s="27">
        <f t="shared" ref="BA118" si="429">SUM(BA119:BA121)</f>
        <v>0</v>
      </c>
      <c r="BB118" s="27">
        <f t="shared" ref="BB118" si="430">SUM(BB119:BB121)</f>
        <v>10</v>
      </c>
      <c r="BC118" s="27">
        <f t="shared" ref="BC118" si="431">SUM(BC119:BC121)</f>
        <v>0</v>
      </c>
      <c r="BD118" s="27">
        <f t="shared" ref="BD118" si="432">SUM(BD119:BD121)</f>
        <v>0</v>
      </c>
      <c r="BE118" s="27">
        <f t="shared" ref="BE118" si="433">SUM(BE119:BE121)</f>
        <v>0</v>
      </c>
      <c r="BF118" s="27">
        <f t="shared" ref="BF118" si="434">SUM(BF119:BF121)</f>
        <v>3</v>
      </c>
      <c r="BG118" s="27">
        <f t="shared" ref="BG118" si="435">SUM(BG119:BG121)</f>
        <v>0</v>
      </c>
      <c r="BH118" s="27">
        <f t="shared" ref="BH118" si="436">SUM(BH119:BH121)</f>
        <v>0</v>
      </c>
      <c r="BI118" s="27">
        <f t="shared" ref="BI118" si="437">SUM(BI119:BI121)</f>
        <v>0</v>
      </c>
      <c r="BJ118" s="27">
        <f t="shared" ref="BJ118" si="438">SUM(BJ119:BJ121)</f>
        <v>0</v>
      </c>
      <c r="BK118" s="27">
        <f t="shared" ref="BK118" si="439">SUM(BK119:BK121)</f>
        <v>0</v>
      </c>
      <c r="BL118" s="27">
        <f t="shared" ref="BL118" si="440">SUM(BL119:BL121)</f>
        <v>0</v>
      </c>
      <c r="BM118" s="27">
        <f t="shared" ref="BM118" si="441">SUM(BM119:BM121)</f>
        <v>0</v>
      </c>
      <c r="BN118" s="27">
        <f t="shared" ref="BN118" si="442">SUM(BN119:BN121)</f>
        <v>0</v>
      </c>
      <c r="BO118" s="27">
        <f t="shared" ref="BO118" si="443">SUM(BO119:BO121)</f>
        <v>0</v>
      </c>
      <c r="BP118" s="27">
        <f t="shared" ref="BP118" si="444">SUM(BP119:BP121)</f>
        <v>0</v>
      </c>
      <c r="BQ118" s="27">
        <f t="shared" ref="BQ118" si="445">SUM(BQ119:BQ121)</f>
        <v>0</v>
      </c>
      <c r="BR118" s="27">
        <f t="shared" ref="BR118" si="446">SUM(BR119:BR121)</f>
        <v>0</v>
      </c>
      <c r="BS118" s="27">
        <f t="shared" ref="BS118" si="447">SUM(BS119:BS121)</f>
        <v>0</v>
      </c>
      <c r="BT118" s="27">
        <f t="shared" ref="BT118" si="448">SUM(BT119:BT121)</f>
        <v>0</v>
      </c>
      <c r="BU118" s="27">
        <f t="shared" ref="BU118" si="449">SUM(BU119:BU121)</f>
        <v>0</v>
      </c>
      <c r="BV118" s="27">
        <f t="shared" ref="BV118" si="450">SUM(BV119:BV121)</f>
        <v>0</v>
      </c>
      <c r="BW118" s="27">
        <f t="shared" ref="BW118" si="451">SUM(BW119:BW121)</f>
        <v>0</v>
      </c>
      <c r="BX118" s="27">
        <f t="shared" ref="BX118" si="452">SUM(BX119:BX121)</f>
        <v>0</v>
      </c>
      <c r="BY118" s="27">
        <f t="shared" ref="BY118" si="453">SUM(BY119:BY121)</f>
        <v>0</v>
      </c>
      <c r="BZ118" s="27">
        <f t="shared" ref="BZ118" si="454">SUM(BZ119:BZ121)</f>
        <v>0</v>
      </c>
      <c r="CA118" s="27">
        <f t="shared" ref="CA118:CC118" si="455">SUM(CA119:CA121)</f>
        <v>0</v>
      </c>
      <c r="CB118" s="27"/>
      <c r="CC118" s="27">
        <f t="shared" si="455"/>
        <v>0</v>
      </c>
      <c r="CD118" s="84"/>
    </row>
    <row r="119" spans="1:82" ht="19.7" customHeight="1">
      <c r="A119" s="85" t="s">
        <v>541</v>
      </c>
      <c r="B119" s="3">
        <f t="shared" si="5"/>
        <v>29</v>
      </c>
      <c r="C119" s="2"/>
      <c r="D119" s="2"/>
      <c r="E119" s="2"/>
      <c r="F119" s="2"/>
      <c r="G119" s="2"/>
      <c r="H119" s="2">
        <f t="shared" si="242"/>
        <v>29</v>
      </c>
      <c r="I119" s="3"/>
      <c r="J119" s="3"/>
      <c r="K119" s="3"/>
      <c r="L119" s="3"/>
      <c r="M119" s="2"/>
      <c r="N119" s="2"/>
      <c r="O119" s="2"/>
      <c r="P119" s="2"/>
      <c r="Q119" s="2"/>
      <c r="R119" s="2"/>
      <c r="S119" s="2"/>
      <c r="T119" s="2">
        <v>1</v>
      </c>
      <c r="U119" s="2"/>
      <c r="V119" s="2"/>
      <c r="W119" s="2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>
        <v>10</v>
      </c>
      <c r="AI119" s="2"/>
      <c r="AJ119" s="2"/>
      <c r="AK119" s="2"/>
      <c r="AL119" s="2"/>
      <c r="AM119" s="2"/>
      <c r="AN119" s="2"/>
      <c r="AO119" s="2">
        <v>1</v>
      </c>
      <c r="AP119" s="2"/>
      <c r="AQ119" s="2"/>
      <c r="AR119" s="2"/>
      <c r="AS119" s="2"/>
      <c r="AT119" s="2"/>
      <c r="AU119" s="2"/>
      <c r="AV119" s="2">
        <v>9</v>
      </c>
      <c r="AW119" s="2"/>
      <c r="AX119" s="2"/>
      <c r="AY119" s="2"/>
      <c r="AZ119" s="2"/>
      <c r="BA119" s="2"/>
      <c r="BB119" s="2">
        <v>6</v>
      </c>
      <c r="BC119" s="2"/>
      <c r="BD119" s="2"/>
      <c r="BE119" s="2"/>
      <c r="BF119" s="2">
        <v>1</v>
      </c>
      <c r="BG119" s="86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84" t="s">
        <v>568</v>
      </c>
    </row>
    <row r="120" spans="1:82" ht="19.7" customHeight="1">
      <c r="A120" s="85" t="s">
        <v>542</v>
      </c>
      <c r="B120" s="3">
        <f t="shared" si="5"/>
        <v>9</v>
      </c>
      <c r="C120" s="2"/>
      <c r="D120" s="2"/>
      <c r="E120" s="2"/>
      <c r="F120" s="2"/>
      <c r="G120" s="2"/>
      <c r="H120" s="2">
        <f t="shared" si="242"/>
        <v>9</v>
      </c>
      <c r="I120" s="3"/>
      <c r="J120" s="3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>
        <v>1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>
        <v>2</v>
      </c>
      <c r="AI120" s="2"/>
      <c r="AJ120" s="2"/>
      <c r="AK120" s="2"/>
      <c r="AL120" s="2"/>
      <c r="AM120" s="2"/>
      <c r="AN120" s="2"/>
      <c r="AO120" s="2">
        <v>1</v>
      </c>
      <c r="AP120" s="2"/>
      <c r="AQ120" s="2"/>
      <c r="AR120" s="2"/>
      <c r="AS120" s="2"/>
      <c r="AT120" s="2"/>
      <c r="AU120" s="2"/>
      <c r="AV120" s="2">
        <v>2</v>
      </c>
      <c r="AW120" s="2"/>
      <c r="AX120" s="2"/>
      <c r="AY120" s="2"/>
      <c r="AZ120" s="2"/>
      <c r="BA120" s="2"/>
      <c r="BB120" s="2">
        <v>2</v>
      </c>
      <c r="BC120" s="2"/>
      <c r="BD120" s="2"/>
      <c r="BE120" s="2"/>
      <c r="BF120" s="2">
        <v>1</v>
      </c>
      <c r="BG120" s="86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84" t="s">
        <v>568</v>
      </c>
    </row>
    <row r="121" spans="1:82" ht="19.7" customHeight="1">
      <c r="A121" s="85" t="s">
        <v>543</v>
      </c>
      <c r="B121" s="3">
        <f t="shared" si="5"/>
        <v>12</v>
      </c>
      <c r="C121" s="2"/>
      <c r="D121" s="2"/>
      <c r="E121" s="2"/>
      <c r="F121" s="2"/>
      <c r="G121" s="2"/>
      <c r="H121" s="2">
        <f t="shared" si="242"/>
        <v>12</v>
      </c>
      <c r="I121" s="3"/>
      <c r="J121" s="3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>
        <v>1</v>
      </c>
      <c r="Z121" s="2"/>
      <c r="AA121" s="2"/>
      <c r="AB121" s="2"/>
      <c r="AC121" s="2"/>
      <c r="AD121" s="2"/>
      <c r="AE121" s="2">
        <v>0</v>
      </c>
      <c r="AF121" s="2"/>
      <c r="AG121" s="2"/>
      <c r="AH121" s="2">
        <v>3</v>
      </c>
      <c r="AI121" s="2"/>
      <c r="AJ121" s="2"/>
      <c r="AK121" s="2"/>
      <c r="AL121" s="2"/>
      <c r="AM121" s="2"/>
      <c r="AN121" s="2"/>
      <c r="AO121" s="2">
        <v>1</v>
      </c>
      <c r="AP121" s="2"/>
      <c r="AQ121" s="2"/>
      <c r="AR121" s="2"/>
      <c r="AS121" s="2"/>
      <c r="AT121" s="2"/>
      <c r="AU121" s="2"/>
      <c r="AV121" s="2">
        <v>4</v>
      </c>
      <c r="AW121" s="2"/>
      <c r="AX121" s="2"/>
      <c r="AY121" s="2"/>
      <c r="AZ121" s="2"/>
      <c r="BA121" s="2"/>
      <c r="BB121" s="2">
        <v>2</v>
      </c>
      <c r="BC121" s="2"/>
      <c r="BD121" s="2"/>
      <c r="BE121" s="2"/>
      <c r="BF121" s="2">
        <v>1</v>
      </c>
      <c r="BG121" s="86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84" t="s">
        <v>568</v>
      </c>
    </row>
    <row r="122" spans="1:82" s="41" customFormat="1" ht="19.7" customHeight="1">
      <c r="A122" s="58" t="s">
        <v>393</v>
      </c>
      <c r="B122" s="59">
        <f t="shared" si="5"/>
        <v>178</v>
      </c>
      <c r="C122" s="60">
        <f>SUM(C124,C127,C131)</f>
        <v>0</v>
      </c>
      <c r="D122" s="60">
        <f>SUM(D124,D127,D131)</f>
        <v>0</v>
      </c>
      <c r="E122" s="60">
        <f>SUM(E124,E127,E131)</f>
        <v>0</v>
      </c>
      <c r="F122" s="60">
        <f>SUM(F124,F127,F131)</f>
        <v>0</v>
      </c>
      <c r="G122" s="60">
        <f>SUM(G124,G127,G131)</f>
        <v>0</v>
      </c>
      <c r="H122" s="60">
        <f t="shared" si="242"/>
        <v>178</v>
      </c>
      <c r="I122" s="60">
        <f>SUM(I123,I127,I131)</f>
        <v>0</v>
      </c>
      <c r="J122" s="60">
        <f t="shared" ref="J122:CA122" si="456">SUM(J123,J127,J131)</f>
        <v>0</v>
      </c>
      <c r="K122" s="60">
        <f t="shared" si="456"/>
        <v>0</v>
      </c>
      <c r="L122" s="60">
        <f t="shared" si="456"/>
        <v>0</v>
      </c>
      <c r="M122" s="60">
        <f t="shared" si="456"/>
        <v>0</v>
      </c>
      <c r="N122" s="60">
        <f t="shared" si="456"/>
        <v>0</v>
      </c>
      <c r="O122" s="60">
        <f t="shared" si="456"/>
        <v>0</v>
      </c>
      <c r="P122" s="60">
        <f t="shared" si="456"/>
        <v>1</v>
      </c>
      <c r="Q122" s="60">
        <f t="shared" si="456"/>
        <v>0</v>
      </c>
      <c r="R122" s="60">
        <f t="shared" si="456"/>
        <v>1</v>
      </c>
      <c r="S122" s="60">
        <f>SUM(S123,S127,S131)</f>
        <v>0</v>
      </c>
      <c r="T122" s="60">
        <f t="shared" si="456"/>
        <v>0</v>
      </c>
      <c r="U122" s="60">
        <f t="shared" si="456"/>
        <v>0</v>
      </c>
      <c r="V122" s="60">
        <f t="shared" si="456"/>
        <v>4</v>
      </c>
      <c r="W122" s="60">
        <f>SUM(W123,W127,W131)</f>
        <v>2</v>
      </c>
      <c r="X122" s="60">
        <f t="shared" si="456"/>
        <v>0</v>
      </c>
      <c r="Y122" s="60">
        <f t="shared" si="456"/>
        <v>0</v>
      </c>
      <c r="Z122" s="60">
        <f>SUM(Z123,Z127,Z131)</f>
        <v>0</v>
      </c>
      <c r="AA122" s="60">
        <f>SUM(AA123,AA127,AA131)</f>
        <v>0</v>
      </c>
      <c r="AB122" s="60">
        <f t="shared" si="456"/>
        <v>0</v>
      </c>
      <c r="AC122" s="60">
        <f t="shared" si="456"/>
        <v>0</v>
      </c>
      <c r="AD122" s="60">
        <f>SUM(AD123,AD127,AD131)</f>
        <v>0</v>
      </c>
      <c r="AE122" s="60">
        <f t="shared" si="456"/>
        <v>20</v>
      </c>
      <c r="AF122" s="60">
        <f>SUM(AF123,AF127,AF131)</f>
        <v>4</v>
      </c>
      <c r="AG122" s="60">
        <f>SUM(AG123,AG127,AG131)</f>
        <v>0</v>
      </c>
      <c r="AH122" s="60">
        <f>SUM(AH123,AH127,AH131)</f>
        <v>6</v>
      </c>
      <c r="AI122" s="60">
        <f t="shared" si="456"/>
        <v>0</v>
      </c>
      <c r="AJ122" s="60">
        <f>SUM(AJ123,AJ127,AJ131)</f>
        <v>0</v>
      </c>
      <c r="AK122" s="60">
        <f>SUM(AK123,AK127,AK131)</f>
        <v>1</v>
      </c>
      <c r="AL122" s="60">
        <f>SUM(AL123,AL127,AL131)</f>
        <v>0</v>
      </c>
      <c r="AM122" s="60">
        <f>SUM(AM123,AM127,AM131)</f>
        <v>0</v>
      </c>
      <c r="AN122" s="60">
        <f t="shared" si="456"/>
        <v>0</v>
      </c>
      <c r="AO122" s="60">
        <f t="shared" si="456"/>
        <v>1</v>
      </c>
      <c r="AP122" s="60">
        <f>SUM(AP123,AP127,AP131)</f>
        <v>0</v>
      </c>
      <c r="AQ122" s="60">
        <f t="shared" si="456"/>
        <v>0</v>
      </c>
      <c r="AR122" s="60">
        <f>SUM(AR123,AR127,AR131)</f>
        <v>0</v>
      </c>
      <c r="AS122" s="60">
        <f t="shared" si="456"/>
        <v>25</v>
      </c>
      <c r="AT122" s="60">
        <f>SUM(AT123,AT127,AT131)</f>
        <v>21</v>
      </c>
      <c r="AU122" s="60">
        <f>SUM(AU123,AU127,AU131)</f>
        <v>0</v>
      </c>
      <c r="AV122" s="60">
        <f>SUM(AV123,AV127,AV131)</f>
        <v>5</v>
      </c>
      <c r="AW122" s="60">
        <f t="shared" si="456"/>
        <v>0</v>
      </c>
      <c r="AX122" s="60">
        <f t="shared" si="456"/>
        <v>0</v>
      </c>
      <c r="AY122" s="60">
        <f t="shared" si="456"/>
        <v>0</v>
      </c>
      <c r="AZ122" s="60">
        <f>SUM(AZ123,AZ127,AZ131)</f>
        <v>0</v>
      </c>
      <c r="BA122" s="60">
        <f t="shared" si="456"/>
        <v>0</v>
      </c>
      <c r="BB122" s="60">
        <f t="shared" si="456"/>
        <v>2</v>
      </c>
      <c r="BC122" s="60">
        <f t="shared" si="456"/>
        <v>0</v>
      </c>
      <c r="BD122" s="60">
        <f t="shared" ref="BD122" si="457">SUM(BD123,BD127,BD131)</f>
        <v>0</v>
      </c>
      <c r="BE122" s="60">
        <f>SUM(BE123,BE127,BE131)</f>
        <v>0</v>
      </c>
      <c r="BF122" s="60">
        <f t="shared" si="456"/>
        <v>12</v>
      </c>
      <c r="BG122" s="64">
        <f t="shared" ref="BG122:BL122" si="458">SUM(BG123,BG127,BG131)</f>
        <v>20</v>
      </c>
      <c r="BH122" s="60">
        <f t="shared" si="458"/>
        <v>8</v>
      </c>
      <c r="BI122" s="60">
        <f t="shared" si="458"/>
        <v>0</v>
      </c>
      <c r="BJ122" s="60">
        <f t="shared" si="458"/>
        <v>0</v>
      </c>
      <c r="BK122" s="60">
        <f t="shared" si="458"/>
        <v>0</v>
      </c>
      <c r="BL122" s="60">
        <f t="shared" si="458"/>
        <v>0</v>
      </c>
      <c r="BM122" s="60">
        <f t="shared" si="456"/>
        <v>0</v>
      </c>
      <c r="BN122" s="60">
        <f t="shared" si="456"/>
        <v>0</v>
      </c>
      <c r="BO122" s="60">
        <f t="shared" si="456"/>
        <v>0</v>
      </c>
      <c r="BP122" s="60">
        <f t="shared" si="456"/>
        <v>5</v>
      </c>
      <c r="BQ122" s="60">
        <f>SUM(BQ123,BQ127,BQ131)</f>
        <v>28</v>
      </c>
      <c r="BR122" s="60">
        <f>SUM(BR123,BR127,BR131)</f>
        <v>9</v>
      </c>
      <c r="BS122" s="60">
        <f t="shared" si="456"/>
        <v>0</v>
      </c>
      <c r="BT122" s="60">
        <f t="shared" si="456"/>
        <v>0</v>
      </c>
      <c r="BU122" s="60">
        <f t="shared" si="456"/>
        <v>1</v>
      </c>
      <c r="BV122" s="60">
        <f t="shared" si="456"/>
        <v>1</v>
      </c>
      <c r="BW122" s="60">
        <f t="shared" si="456"/>
        <v>1</v>
      </c>
      <c r="BX122" s="60">
        <f t="shared" ref="BX122" si="459">SUM(BX123,BX127,BX131)</f>
        <v>0</v>
      </c>
      <c r="BY122" s="60">
        <f t="shared" si="456"/>
        <v>0</v>
      </c>
      <c r="BZ122" s="60">
        <f t="shared" si="456"/>
        <v>0</v>
      </c>
      <c r="CA122" s="60">
        <f t="shared" si="456"/>
        <v>0</v>
      </c>
      <c r="CB122" s="60"/>
      <c r="CC122" s="60">
        <f t="shared" ref="CC122" si="460">SUM(CC123,CC127,CC131)</f>
        <v>0</v>
      </c>
      <c r="CD122" s="84"/>
    </row>
    <row r="123" spans="1:82" ht="19.7" customHeight="1">
      <c r="A123" s="36" t="s">
        <v>354</v>
      </c>
      <c r="B123" s="26">
        <f t="shared" si="5"/>
        <v>107</v>
      </c>
      <c r="C123" s="27"/>
      <c r="D123" s="27"/>
      <c r="E123" s="27"/>
      <c r="F123" s="27"/>
      <c r="G123" s="27"/>
      <c r="H123" s="27">
        <f t="shared" si="242"/>
        <v>107</v>
      </c>
      <c r="I123" s="27">
        <f>SUM(I124:I126)</f>
        <v>0</v>
      </c>
      <c r="J123" s="27">
        <f t="shared" ref="J123:CA123" si="461">SUM(J124:J126)</f>
        <v>0</v>
      </c>
      <c r="K123" s="27">
        <f t="shared" si="461"/>
        <v>0</v>
      </c>
      <c r="L123" s="27">
        <f t="shared" si="461"/>
        <v>0</v>
      </c>
      <c r="M123" s="27">
        <f t="shared" si="461"/>
        <v>0</v>
      </c>
      <c r="N123" s="27">
        <f t="shared" si="461"/>
        <v>0</v>
      </c>
      <c r="O123" s="27">
        <f t="shared" si="461"/>
        <v>0</v>
      </c>
      <c r="P123" s="27">
        <f t="shared" si="461"/>
        <v>0</v>
      </c>
      <c r="Q123" s="27">
        <f t="shared" si="461"/>
        <v>0</v>
      </c>
      <c r="R123" s="27">
        <f t="shared" si="461"/>
        <v>1</v>
      </c>
      <c r="S123" s="27">
        <f>SUM(S124:S126)</f>
        <v>0</v>
      </c>
      <c r="T123" s="27">
        <f t="shared" si="461"/>
        <v>0</v>
      </c>
      <c r="U123" s="27">
        <f t="shared" si="461"/>
        <v>0</v>
      </c>
      <c r="V123" s="27">
        <f t="shared" si="461"/>
        <v>1</v>
      </c>
      <c r="W123" s="27">
        <f>SUM(W124:W126)</f>
        <v>1</v>
      </c>
      <c r="X123" s="27">
        <f t="shared" si="461"/>
        <v>0</v>
      </c>
      <c r="Y123" s="27">
        <f t="shared" si="461"/>
        <v>0</v>
      </c>
      <c r="Z123" s="27">
        <f>SUM(Z124:Z126)</f>
        <v>0</v>
      </c>
      <c r="AA123" s="27">
        <f>SUM(AA124:AA126)</f>
        <v>0</v>
      </c>
      <c r="AB123" s="27">
        <f t="shared" si="461"/>
        <v>0</v>
      </c>
      <c r="AC123" s="27">
        <f t="shared" si="461"/>
        <v>0</v>
      </c>
      <c r="AD123" s="27">
        <f>SUM(AD124:AD126)</f>
        <v>0</v>
      </c>
      <c r="AE123" s="27">
        <f t="shared" si="461"/>
        <v>2</v>
      </c>
      <c r="AF123" s="27">
        <f>SUM(AF124:AF126)</f>
        <v>4</v>
      </c>
      <c r="AG123" s="27">
        <f>SUM(AG124:AG126)</f>
        <v>0</v>
      </c>
      <c r="AH123" s="27">
        <f>SUM(AH124:AH126)</f>
        <v>1</v>
      </c>
      <c r="AI123" s="27">
        <f t="shared" si="461"/>
        <v>0</v>
      </c>
      <c r="AJ123" s="27">
        <f>SUM(AJ124:AJ126)</f>
        <v>0</v>
      </c>
      <c r="AK123" s="27">
        <f>SUM(AK124:AK126)</f>
        <v>1</v>
      </c>
      <c r="AL123" s="27">
        <f>SUM(AL124:AL126)</f>
        <v>0</v>
      </c>
      <c r="AM123" s="27">
        <f>SUM(AM124:AM126)</f>
        <v>0</v>
      </c>
      <c r="AN123" s="27">
        <f t="shared" si="461"/>
        <v>0</v>
      </c>
      <c r="AO123" s="27">
        <f t="shared" si="461"/>
        <v>0</v>
      </c>
      <c r="AP123" s="27">
        <f>SUM(AP124:AP126)</f>
        <v>0</v>
      </c>
      <c r="AQ123" s="27">
        <f t="shared" si="461"/>
        <v>0</v>
      </c>
      <c r="AR123" s="27">
        <f>SUM(AR124:AR126)</f>
        <v>0</v>
      </c>
      <c r="AS123" s="27">
        <f t="shared" si="461"/>
        <v>1</v>
      </c>
      <c r="AT123" s="27">
        <f>SUM(AT124:AT126)</f>
        <v>21</v>
      </c>
      <c r="AU123" s="27">
        <f>SUM(AU124:AU126)</f>
        <v>0</v>
      </c>
      <c r="AV123" s="27">
        <f>SUM(AV124:AV126)</f>
        <v>0</v>
      </c>
      <c r="AW123" s="27">
        <f t="shared" si="461"/>
        <v>0</v>
      </c>
      <c r="AX123" s="27">
        <f t="shared" si="461"/>
        <v>0</v>
      </c>
      <c r="AY123" s="27">
        <f t="shared" si="461"/>
        <v>0</v>
      </c>
      <c r="AZ123" s="27">
        <f>SUM(AZ124:AZ126)</f>
        <v>0</v>
      </c>
      <c r="BA123" s="27">
        <f t="shared" si="461"/>
        <v>0</v>
      </c>
      <c r="BB123" s="27">
        <f t="shared" si="461"/>
        <v>0</v>
      </c>
      <c r="BC123" s="27"/>
      <c r="BD123" s="27"/>
      <c r="BE123" s="27">
        <f>SUM(BE124:BE126)</f>
        <v>0</v>
      </c>
      <c r="BF123" s="27">
        <f t="shared" si="461"/>
        <v>4</v>
      </c>
      <c r="BG123" s="50">
        <f t="shared" ref="BG123:BL123" si="462">SUM(BG124:BG126)</f>
        <v>20</v>
      </c>
      <c r="BH123" s="27">
        <f t="shared" si="462"/>
        <v>8</v>
      </c>
      <c r="BI123" s="27">
        <f t="shared" si="462"/>
        <v>0</v>
      </c>
      <c r="BJ123" s="27">
        <f t="shared" si="462"/>
        <v>0</v>
      </c>
      <c r="BK123" s="27">
        <f t="shared" si="462"/>
        <v>0</v>
      </c>
      <c r="BL123" s="27">
        <f t="shared" si="462"/>
        <v>0</v>
      </c>
      <c r="BM123" s="27">
        <f t="shared" si="461"/>
        <v>0</v>
      </c>
      <c r="BN123" s="27">
        <f t="shared" si="461"/>
        <v>0</v>
      </c>
      <c r="BO123" s="27">
        <f t="shared" si="461"/>
        <v>0</v>
      </c>
      <c r="BP123" s="27">
        <f t="shared" si="461"/>
        <v>2</v>
      </c>
      <c r="BQ123" s="27">
        <f>SUM(BQ124:BQ126)</f>
        <v>28</v>
      </c>
      <c r="BR123" s="27">
        <f>SUM(BR124:BR126)</f>
        <v>9</v>
      </c>
      <c r="BS123" s="27">
        <f t="shared" si="461"/>
        <v>0</v>
      </c>
      <c r="BT123" s="27">
        <f t="shared" si="461"/>
        <v>0</v>
      </c>
      <c r="BU123" s="27">
        <f t="shared" si="461"/>
        <v>1</v>
      </c>
      <c r="BV123" s="27">
        <f t="shared" si="461"/>
        <v>1</v>
      </c>
      <c r="BW123" s="27">
        <f t="shared" si="461"/>
        <v>1</v>
      </c>
      <c r="BX123" s="27">
        <f t="shared" ref="BX123" si="463">SUM(BX124:BX126)</f>
        <v>0</v>
      </c>
      <c r="BY123" s="27">
        <f t="shared" si="461"/>
        <v>0</v>
      </c>
      <c r="BZ123" s="27">
        <f t="shared" si="461"/>
        <v>0</v>
      </c>
      <c r="CA123" s="27">
        <f t="shared" si="461"/>
        <v>0</v>
      </c>
      <c r="CB123" s="27"/>
      <c r="CC123" s="27">
        <f t="shared" ref="CC123" si="464">SUM(CC124:CC126)</f>
        <v>0</v>
      </c>
      <c r="CD123" s="84"/>
    </row>
    <row r="124" spans="1:82" ht="19.7" customHeight="1">
      <c r="A124" s="85" t="s">
        <v>394</v>
      </c>
      <c r="B124" s="3">
        <f t="shared" si="5"/>
        <v>59</v>
      </c>
      <c r="C124" s="2"/>
      <c r="D124" s="2"/>
      <c r="E124" s="2"/>
      <c r="F124" s="2"/>
      <c r="G124" s="2"/>
      <c r="H124" s="2">
        <f t="shared" si="242"/>
        <v>59</v>
      </c>
      <c r="I124" s="3"/>
      <c r="J124" s="3"/>
      <c r="K124" s="3"/>
      <c r="L124" s="3"/>
      <c r="M124" s="2"/>
      <c r="N124" s="2"/>
      <c r="O124" s="2"/>
      <c r="P124" s="2"/>
      <c r="Q124" s="2"/>
      <c r="R124" s="2">
        <v>1</v>
      </c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>
        <f>3-1</f>
        <v>2</v>
      </c>
      <c r="AG124" s="2"/>
      <c r="AH124" s="2">
        <v>1</v>
      </c>
      <c r="AI124" s="2"/>
      <c r="AJ124" s="2"/>
      <c r="AK124" s="2">
        <v>1</v>
      </c>
      <c r="AL124" s="2"/>
      <c r="AM124" s="2"/>
      <c r="AN124" s="2"/>
      <c r="AO124" s="2"/>
      <c r="AP124" s="2"/>
      <c r="AQ124" s="2"/>
      <c r="AR124" s="2"/>
      <c r="AS124" s="2"/>
      <c r="AT124" s="2">
        <f>14-1</f>
        <v>13</v>
      </c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>
        <v>2</v>
      </c>
      <c r="BG124" s="87">
        <f>12-1</f>
        <v>11</v>
      </c>
      <c r="BH124" s="2">
        <v>5</v>
      </c>
      <c r="BI124" s="2"/>
      <c r="BJ124" s="2"/>
      <c r="BK124" s="2"/>
      <c r="BL124" s="2"/>
      <c r="BM124" s="2"/>
      <c r="BN124" s="2"/>
      <c r="BO124" s="2"/>
      <c r="BP124" s="2"/>
      <c r="BQ124" s="2">
        <f>19-1</f>
        <v>18</v>
      </c>
      <c r="BR124" s="2">
        <v>5</v>
      </c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84" t="s">
        <v>568</v>
      </c>
    </row>
    <row r="125" spans="1:82" ht="19.7" customHeight="1">
      <c r="A125" s="85" t="s">
        <v>395</v>
      </c>
      <c r="B125" s="3">
        <f t="shared" si="5"/>
        <v>28</v>
      </c>
      <c r="C125" s="2"/>
      <c r="D125" s="2"/>
      <c r="E125" s="2"/>
      <c r="F125" s="2"/>
      <c r="G125" s="2"/>
      <c r="H125" s="2">
        <f t="shared" si="242"/>
        <v>28</v>
      </c>
      <c r="I125" s="3"/>
      <c r="J125" s="3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>
        <v>1</v>
      </c>
      <c r="W125" s="2"/>
      <c r="X125" s="2"/>
      <c r="Y125" s="2"/>
      <c r="Z125" s="2"/>
      <c r="AA125" s="2"/>
      <c r="AB125" s="2"/>
      <c r="AC125" s="2"/>
      <c r="AD125" s="2"/>
      <c r="AE125" s="2"/>
      <c r="AF125" s="2">
        <v>2</v>
      </c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>
        <f>7-1</f>
        <v>6</v>
      </c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>
        <v>1</v>
      </c>
      <c r="BG125" s="87">
        <v>6</v>
      </c>
      <c r="BH125" s="2">
        <v>1</v>
      </c>
      <c r="BI125" s="2"/>
      <c r="BJ125" s="2"/>
      <c r="BK125" s="2"/>
      <c r="BL125" s="2"/>
      <c r="BM125" s="2"/>
      <c r="BN125" s="2"/>
      <c r="BO125" s="2"/>
      <c r="BP125" s="2">
        <v>1</v>
      </c>
      <c r="BQ125" s="2">
        <f>9-1</f>
        <v>8</v>
      </c>
      <c r="BR125" s="2">
        <v>2</v>
      </c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84" t="s">
        <v>568</v>
      </c>
    </row>
    <row r="126" spans="1:82" ht="19.7" customHeight="1">
      <c r="A126" s="85" t="s">
        <v>371</v>
      </c>
      <c r="B126" s="3">
        <f t="shared" si="5"/>
        <v>20</v>
      </c>
      <c r="C126" s="2"/>
      <c r="D126" s="2"/>
      <c r="E126" s="2"/>
      <c r="F126" s="2"/>
      <c r="G126" s="2"/>
      <c r="H126" s="2">
        <f t="shared" si="242"/>
        <v>20</v>
      </c>
      <c r="I126" s="3"/>
      <c r="J126" s="3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>
        <v>1</v>
      </c>
      <c r="X126" s="2"/>
      <c r="Y126" s="2"/>
      <c r="Z126" s="2"/>
      <c r="AA126" s="2"/>
      <c r="AB126" s="2"/>
      <c r="AC126" s="2"/>
      <c r="AD126" s="2"/>
      <c r="AE126" s="2">
        <v>2</v>
      </c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>
        <v>1</v>
      </c>
      <c r="AT126" s="2">
        <v>2</v>
      </c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>
        <v>1</v>
      </c>
      <c r="BG126" s="86">
        <v>3</v>
      </c>
      <c r="BH126" s="2">
        <v>2</v>
      </c>
      <c r="BI126" s="2"/>
      <c r="BJ126" s="2"/>
      <c r="BK126" s="2"/>
      <c r="BL126" s="2"/>
      <c r="BM126" s="2"/>
      <c r="BN126" s="2"/>
      <c r="BO126" s="2"/>
      <c r="BP126" s="2">
        <v>1</v>
      </c>
      <c r="BQ126" s="2">
        <v>2</v>
      </c>
      <c r="BR126" s="2">
        <v>2</v>
      </c>
      <c r="BS126" s="2"/>
      <c r="BT126" s="2"/>
      <c r="BU126" s="2">
        <v>1</v>
      </c>
      <c r="BV126" s="2">
        <v>1</v>
      </c>
      <c r="BW126" s="2">
        <v>1</v>
      </c>
      <c r="BX126" s="2"/>
      <c r="BY126" s="2"/>
      <c r="BZ126" s="2"/>
      <c r="CA126" s="2"/>
      <c r="CB126" s="2"/>
      <c r="CC126" s="2"/>
      <c r="CD126" s="84" t="s">
        <v>568</v>
      </c>
    </row>
    <row r="127" spans="1:82" ht="19.7" customHeight="1">
      <c r="A127" s="36" t="s">
        <v>396</v>
      </c>
      <c r="B127" s="26">
        <f t="shared" ref="B127:B231" si="465">SUM(C127:H127)</f>
        <v>56</v>
      </c>
      <c r="C127" s="27">
        <f>SUM(C128:C129)</f>
        <v>0</v>
      </c>
      <c r="D127" s="27">
        <f>SUM(D128:D129)</f>
        <v>0</v>
      </c>
      <c r="E127" s="27">
        <f>SUM(E128:E129)</f>
        <v>0</v>
      </c>
      <c r="F127" s="27">
        <f>SUM(F128:F129)</f>
        <v>0</v>
      </c>
      <c r="G127" s="27">
        <f>SUM(G128:G129)</f>
        <v>0</v>
      </c>
      <c r="H127" s="27">
        <f t="shared" si="242"/>
        <v>56</v>
      </c>
      <c r="I127" s="27">
        <f>SUM(I128:I130)</f>
        <v>0</v>
      </c>
      <c r="J127" s="27">
        <f t="shared" ref="J127:CA127" si="466">SUM(J128:J130)</f>
        <v>0</v>
      </c>
      <c r="K127" s="27">
        <f t="shared" si="466"/>
        <v>0</v>
      </c>
      <c r="L127" s="27">
        <f t="shared" si="466"/>
        <v>0</v>
      </c>
      <c r="M127" s="27">
        <f t="shared" si="466"/>
        <v>0</v>
      </c>
      <c r="N127" s="27">
        <f t="shared" si="466"/>
        <v>0</v>
      </c>
      <c r="O127" s="27">
        <f t="shared" si="466"/>
        <v>0</v>
      </c>
      <c r="P127" s="27">
        <f t="shared" si="466"/>
        <v>1</v>
      </c>
      <c r="Q127" s="27">
        <f t="shared" si="466"/>
        <v>0</v>
      </c>
      <c r="R127" s="27">
        <f t="shared" si="466"/>
        <v>0</v>
      </c>
      <c r="S127" s="27">
        <f>SUM(S128:S130)</f>
        <v>0</v>
      </c>
      <c r="T127" s="27">
        <f t="shared" si="466"/>
        <v>0</v>
      </c>
      <c r="U127" s="27">
        <f t="shared" si="466"/>
        <v>0</v>
      </c>
      <c r="V127" s="27">
        <f t="shared" si="466"/>
        <v>3</v>
      </c>
      <c r="W127" s="27">
        <f>SUM(W128:W130)</f>
        <v>0</v>
      </c>
      <c r="X127" s="27">
        <f t="shared" si="466"/>
        <v>0</v>
      </c>
      <c r="Y127" s="27">
        <f t="shared" si="466"/>
        <v>0</v>
      </c>
      <c r="Z127" s="27">
        <f>SUM(Z128:Z130)</f>
        <v>0</v>
      </c>
      <c r="AA127" s="27">
        <f>SUM(AA128:AA130)</f>
        <v>0</v>
      </c>
      <c r="AB127" s="27">
        <f t="shared" si="466"/>
        <v>0</v>
      </c>
      <c r="AC127" s="27">
        <f t="shared" si="466"/>
        <v>0</v>
      </c>
      <c r="AD127" s="27">
        <f>SUM(AD128:AD130)</f>
        <v>0</v>
      </c>
      <c r="AE127" s="27">
        <f t="shared" si="466"/>
        <v>18</v>
      </c>
      <c r="AF127" s="27">
        <f>SUM(AF128:AF130)</f>
        <v>0</v>
      </c>
      <c r="AG127" s="27">
        <f>SUM(AG128:AG130)</f>
        <v>0</v>
      </c>
      <c r="AH127" s="27">
        <f>SUM(AH128:AH130)</f>
        <v>0</v>
      </c>
      <c r="AI127" s="27">
        <f t="shared" si="466"/>
        <v>0</v>
      </c>
      <c r="AJ127" s="27">
        <f>SUM(AJ128:AJ130)</f>
        <v>0</v>
      </c>
      <c r="AK127" s="27">
        <f>SUM(AK128:AK130)</f>
        <v>0</v>
      </c>
      <c r="AL127" s="27">
        <f>SUM(AL128:AL130)</f>
        <v>0</v>
      </c>
      <c r="AM127" s="27">
        <f>SUM(AM128:AM130)</f>
        <v>0</v>
      </c>
      <c r="AN127" s="27">
        <f t="shared" si="466"/>
        <v>0</v>
      </c>
      <c r="AO127" s="27">
        <f t="shared" si="466"/>
        <v>0</v>
      </c>
      <c r="AP127" s="27">
        <f>SUM(AP128:AP130)</f>
        <v>0</v>
      </c>
      <c r="AQ127" s="27">
        <f t="shared" si="466"/>
        <v>0</v>
      </c>
      <c r="AR127" s="27">
        <f>SUM(AR128:AR130)</f>
        <v>0</v>
      </c>
      <c r="AS127" s="27">
        <f t="shared" si="466"/>
        <v>24</v>
      </c>
      <c r="AT127" s="27">
        <f>SUM(AT128:AT130)</f>
        <v>0</v>
      </c>
      <c r="AU127" s="27">
        <f>SUM(AU128:AU130)</f>
        <v>0</v>
      </c>
      <c r="AV127" s="27">
        <f>SUM(AV128:AV130)</f>
        <v>0</v>
      </c>
      <c r="AW127" s="27">
        <f t="shared" si="466"/>
        <v>0</v>
      </c>
      <c r="AX127" s="27">
        <f t="shared" si="466"/>
        <v>0</v>
      </c>
      <c r="AY127" s="27">
        <f t="shared" si="466"/>
        <v>0</v>
      </c>
      <c r="AZ127" s="27">
        <f>SUM(AZ128:AZ130)</f>
        <v>0</v>
      </c>
      <c r="BA127" s="27">
        <f t="shared" si="466"/>
        <v>0</v>
      </c>
      <c r="BB127" s="27">
        <f t="shared" si="466"/>
        <v>0</v>
      </c>
      <c r="BC127" s="27">
        <f t="shared" si="466"/>
        <v>0</v>
      </c>
      <c r="BD127" s="27">
        <f t="shared" ref="BD127" si="467">SUM(BD128:BD130)</f>
        <v>0</v>
      </c>
      <c r="BE127" s="27">
        <f>SUM(BE128:BE130)</f>
        <v>0</v>
      </c>
      <c r="BF127" s="27">
        <f t="shared" si="466"/>
        <v>7</v>
      </c>
      <c r="BG127" s="57">
        <f t="shared" ref="BG127:BL127" si="468">SUM(BG128:BG130)</f>
        <v>0</v>
      </c>
      <c r="BH127" s="27">
        <f t="shared" si="468"/>
        <v>0</v>
      </c>
      <c r="BI127" s="27">
        <f t="shared" si="468"/>
        <v>0</v>
      </c>
      <c r="BJ127" s="27">
        <f t="shared" si="468"/>
        <v>0</v>
      </c>
      <c r="BK127" s="27">
        <f t="shared" si="468"/>
        <v>0</v>
      </c>
      <c r="BL127" s="27">
        <f t="shared" si="468"/>
        <v>0</v>
      </c>
      <c r="BM127" s="27">
        <f t="shared" si="466"/>
        <v>0</v>
      </c>
      <c r="BN127" s="27">
        <f t="shared" si="466"/>
        <v>0</v>
      </c>
      <c r="BO127" s="27">
        <f t="shared" si="466"/>
        <v>0</v>
      </c>
      <c r="BP127" s="27">
        <f t="shared" si="466"/>
        <v>3</v>
      </c>
      <c r="BQ127" s="27">
        <f>SUM(BQ128:BQ130)</f>
        <v>0</v>
      </c>
      <c r="BR127" s="27">
        <f>SUM(BR128:BR130)</f>
        <v>0</v>
      </c>
      <c r="BS127" s="27">
        <f t="shared" si="466"/>
        <v>0</v>
      </c>
      <c r="BT127" s="27">
        <f t="shared" si="466"/>
        <v>0</v>
      </c>
      <c r="BU127" s="27">
        <f t="shared" si="466"/>
        <v>0</v>
      </c>
      <c r="BV127" s="27">
        <f t="shared" si="466"/>
        <v>0</v>
      </c>
      <c r="BW127" s="27">
        <f t="shared" si="466"/>
        <v>0</v>
      </c>
      <c r="BX127" s="27">
        <f t="shared" ref="BX127" si="469">SUM(BX128:BX130)</f>
        <v>0</v>
      </c>
      <c r="BY127" s="27">
        <f t="shared" si="466"/>
        <v>0</v>
      </c>
      <c r="BZ127" s="27">
        <f t="shared" si="466"/>
        <v>0</v>
      </c>
      <c r="CA127" s="27">
        <f t="shared" si="466"/>
        <v>0</v>
      </c>
      <c r="CB127" s="27"/>
      <c r="CC127" s="27">
        <f t="shared" ref="CC127" si="470">SUM(CC128:CC130)</f>
        <v>0</v>
      </c>
      <c r="CD127" s="84"/>
    </row>
    <row r="128" spans="1:82" ht="19.7" customHeight="1">
      <c r="A128" s="85" t="s">
        <v>367</v>
      </c>
      <c r="B128" s="3">
        <f t="shared" si="465"/>
        <v>26</v>
      </c>
      <c r="C128" s="2"/>
      <c r="D128" s="2"/>
      <c r="E128" s="2"/>
      <c r="F128" s="2"/>
      <c r="G128" s="2"/>
      <c r="H128" s="2">
        <f t="shared" si="242"/>
        <v>26</v>
      </c>
      <c r="I128" s="3"/>
      <c r="J128" s="3"/>
      <c r="K128" s="3"/>
      <c r="L128" s="3"/>
      <c r="M128" s="2"/>
      <c r="N128" s="2"/>
      <c r="O128" s="2"/>
      <c r="P128" s="2">
        <v>1</v>
      </c>
      <c r="Q128" s="2"/>
      <c r="R128" s="2"/>
      <c r="S128" s="2"/>
      <c r="T128" s="2"/>
      <c r="U128" s="2"/>
      <c r="V128" s="2">
        <v>1</v>
      </c>
      <c r="W128" s="2"/>
      <c r="X128" s="2"/>
      <c r="Y128" s="2"/>
      <c r="Z128" s="2"/>
      <c r="AA128" s="2"/>
      <c r="AB128" s="2"/>
      <c r="AC128" s="2"/>
      <c r="AD128" s="2"/>
      <c r="AE128" s="2">
        <v>8</v>
      </c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>
        <v>12</v>
      </c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>
        <v>3</v>
      </c>
      <c r="BG128" s="86"/>
      <c r="BH128" s="2"/>
      <c r="BI128" s="2"/>
      <c r="BJ128" s="2"/>
      <c r="BK128" s="2"/>
      <c r="BL128" s="2"/>
      <c r="BM128" s="2"/>
      <c r="BN128" s="2"/>
      <c r="BO128" s="2"/>
      <c r="BP128" s="2">
        <v>1</v>
      </c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84" t="s">
        <v>568</v>
      </c>
    </row>
    <row r="129" spans="1:92" ht="19.7" customHeight="1">
      <c r="A129" s="85" t="s">
        <v>368</v>
      </c>
      <c r="B129" s="3">
        <f t="shared" si="465"/>
        <v>15</v>
      </c>
      <c r="C129" s="2"/>
      <c r="D129" s="2"/>
      <c r="E129" s="2"/>
      <c r="F129" s="2"/>
      <c r="G129" s="2"/>
      <c r="H129" s="2">
        <f t="shared" si="242"/>
        <v>15</v>
      </c>
      <c r="I129" s="3"/>
      <c r="J129" s="3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>
        <v>1</v>
      </c>
      <c r="W129" s="2"/>
      <c r="X129" s="2"/>
      <c r="Y129" s="2"/>
      <c r="Z129" s="2"/>
      <c r="AA129" s="2"/>
      <c r="AB129" s="2"/>
      <c r="AC129" s="2"/>
      <c r="AD129" s="2"/>
      <c r="AE129" s="2">
        <v>5</v>
      </c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>
        <v>6</v>
      </c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>
        <v>2</v>
      </c>
      <c r="BG129" s="86"/>
      <c r="BH129" s="2"/>
      <c r="BI129" s="2"/>
      <c r="BJ129" s="2"/>
      <c r="BK129" s="2"/>
      <c r="BL129" s="2"/>
      <c r="BM129" s="2"/>
      <c r="BN129" s="2"/>
      <c r="BO129" s="2"/>
      <c r="BP129" s="2">
        <v>1</v>
      </c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84" t="s">
        <v>568</v>
      </c>
    </row>
    <row r="130" spans="1:92" ht="19.7" customHeight="1">
      <c r="A130" s="85" t="s">
        <v>365</v>
      </c>
      <c r="B130" s="3">
        <f t="shared" si="465"/>
        <v>15</v>
      </c>
      <c r="C130" s="2"/>
      <c r="D130" s="2"/>
      <c r="E130" s="2"/>
      <c r="F130" s="2"/>
      <c r="G130" s="2"/>
      <c r="H130" s="2">
        <f t="shared" si="242"/>
        <v>15</v>
      </c>
      <c r="I130" s="3"/>
      <c r="J130" s="3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>
        <v>1</v>
      </c>
      <c r="W130" s="2"/>
      <c r="X130" s="2"/>
      <c r="Y130" s="2"/>
      <c r="Z130" s="2"/>
      <c r="AA130" s="2"/>
      <c r="AB130" s="2"/>
      <c r="AC130" s="2"/>
      <c r="AD130" s="2"/>
      <c r="AE130" s="2">
        <v>5</v>
      </c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>
        <v>6</v>
      </c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>
        <v>2</v>
      </c>
      <c r="BG130" s="86"/>
      <c r="BH130" s="2"/>
      <c r="BI130" s="2"/>
      <c r="BJ130" s="2"/>
      <c r="BK130" s="2"/>
      <c r="BL130" s="2"/>
      <c r="BM130" s="2"/>
      <c r="BN130" s="2"/>
      <c r="BO130" s="2"/>
      <c r="BP130" s="2">
        <v>1</v>
      </c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84" t="s">
        <v>568</v>
      </c>
    </row>
    <row r="131" spans="1:92" ht="19.7" customHeight="1">
      <c r="A131" s="85" t="s">
        <v>50</v>
      </c>
      <c r="B131" s="3">
        <f t="shared" si="465"/>
        <v>15</v>
      </c>
      <c r="C131" s="2"/>
      <c r="D131" s="2"/>
      <c r="E131" s="2"/>
      <c r="F131" s="2"/>
      <c r="G131" s="2"/>
      <c r="H131" s="2">
        <f t="shared" si="242"/>
        <v>15</v>
      </c>
      <c r="I131" s="3"/>
      <c r="J131" s="3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>
        <v>1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>
        <v>5</v>
      </c>
      <c r="AI131" s="2"/>
      <c r="AJ131" s="2"/>
      <c r="AK131" s="2"/>
      <c r="AL131" s="2"/>
      <c r="AM131" s="2"/>
      <c r="AN131" s="2"/>
      <c r="AO131" s="2">
        <v>1</v>
      </c>
      <c r="AP131" s="2"/>
      <c r="AQ131" s="2"/>
      <c r="AR131" s="2"/>
      <c r="AS131" s="2"/>
      <c r="AT131" s="2"/>
      <c r="AU131" s="2"/>
      <c r="AV131" s="2">
        <v>5</v>
      </c>
      <c r="AW131" s="2"/>
      <c r="AX131" s="2"/>
      <c r="AY131" s="2"/>
      <c r="AZ131" s="2"/>
      <c r="BA131" s="2"/>
      <c r="BB131" s="2">
        <v>2</v>
      </c>
      <c r="BC131" s="2"/>
      <c r="BD131" s="2"/>
      <c r="BE131" s="2"/>
      <c r="BF131" s="2">
        <v>1</v>
      </c>
      <c r="BG131" s="86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84" t="s">
        <v>568</v>
      </c>
    </row>
    <row r="132" spans="1:92" s="40" customFormat="1" ht="19.7" customHeight="1">
      <c r="A132" s="58" t="s">
        <v>397</v>
      </c>
      <c r="B132" s="59">
        <f t="shared" si="465"/>
        <v>162</v>
      </c>
      <c r="C132" s="60">
        <f>SUM(C133,C137,C141)</f>
        <v>0</v>
      </c>
      <c r="D132" s="60">
        <f t="shared" ref="D132:BS132" si="471">SUM(D133,D137,D141)</f>
        <v>0</v>
      </c>
      <c r="E132" s="60">
        <f t="shared" si="471"/>
        <v>0</v>
      </c>
      <c r="F132" s="60">
        <f t="shared" si="471"/>
        <v>0</v>
      </c>
      <c r="G132" s="60">
        <f t="shared" si="471"/>
        <v>0</v>
      </c>
      <c r="H132" s="60">
        <f t="shared" si="242"/>
        <v>162</v>
      </c>
      <c r="I132" s="60">
        <f>SUM(I133,I137,I141)</f>
        <v>0</v>
      </c>
      <c r="J132" s="60">
        <f t="shared" si="471"/>
        <v>0</v>
      </c>
      <c r="K132" s="60"/>
      <c r="L132" s="60">
        <f>SUM(L133,L137,L141)</f>
        <v>0</v>
      </c>
      <c r="M132" s="60">
        <f t="shared" si="471"/>
        <v>0</v>
      </c>
      <c r="N132" s="60">
        <f t="shared" si="471"/>
        <v>0</v>
      </c>
      <c r="O132" s="60">
        <f t="shared" si="471"/>
        <v>0</v>
      </c>
      <c r="P132" s="60">
        <f t="shared" si="471"/>
        <v>1</v>
      </c>
      <c r="Q132" s="60">
        <f t="shared" si="471"/>
        <v>0</v>
      </c>
      <c r="R132" s="60">
        <f t="shared" si="471"/>
        <v>1</v>
      </c>
      <c r="S132" s="60">
        <f>SUM(S133,S137,S141)</f>
        <v>0</v>
      </c>
      <c r="T132" s="60">
        <f t="shared" si="471"/>
        <v>0</v>
      </c>
      <c r="U132" s="60">
        <f t="shared" si="471"/>
        <v>0</v>
      </c>
      <c r="V132" s="60">
        <f t="shared" si="471"/>
        <v>2</v>
      </c>
      <c r="W132" s="60">
        <f>SUM(W133,W137,W141)</f>
        <v>4</v>
      </c>
      <c r="X132" s="60">
        <f t="shared" si="471"/>
        <v>0</v>
      </c>
      <c r="Y132" s="60">
        <f t="shared" si="471"/>
        <v>0</v>
      </c>
      <c r="Z132" s="60">
        <f>SUM(Z133,Z137,Z141)</f>
        <v>0</v>
      </c>
      <c r="AA132" s="60">
        <f>SUM(AA133,AA137,AA141)</f>
        <v>0</v>
      </c>
      <c r="AB132" s="60">
        <f t="shared" si="471"/>
        <v>0</v>
      </c>
      <c r="AC132" s="60">
        <f t="shared" si="471"/>
        <v>0</v>
      </c>
      <c r="AD132" s="60">
        <f>SUM(AD133,AD137,AD141)</f>
        <v>0</v>
      </c>
      <c r="AE132" s="60">
        <f t="shared" si="471"/>
        <v>18</v>
      </c>
      <c r="AF132" s="60">
        <f>SUM(AF133,AF137,AF141)</f>
        <v>5</v>
      </c>
      <c r="AG132" s="60">
        <f>SUM(AG133,AG137,AG141)</f>
        <v>0</v>
      </c>
      <c r="AH132" s="60">
        <f>SUM(AH133,AH137,AH141)</f>
        <v>4</v>
      </c>
      <c r="AI132" s="60">
        <f t="shared" si="471"/>
        <v>0</v>
      </c>
      <c r="AJ132" s="60">
        <f>SUM(AJ133,AJ137,AJ141)</f>
        <v>0</v>
      </c>
      <c r="AK132" s="60">
        <f>SUM(AK133,AK137,AK141)</f>
        <v>0</v>
      </c>
      <c r="AL132" s="60">
        <f>SUM(AL133,AL137,AL141)</f>
        <v>0</v>
      </c>
      <c r="AM132" s="60">
        <f>SUM(AM133,AM137,AM141)</f>
        <v>0</v>
      </c>
      <c r="AN132" s="60">
        <f t="shared" si="471"/>
        <v>0</v>
      </c>
      <c r="AO132" s="60">
        <f t="shared" si="471"/>
        <v>1</v>
      </c>
      <c r="AP132" s="60">
        <f>SUM(AP133,AP137,AP141)</f>
        <v>0</v>
      </c>
      <c r="AQ132" s="60">
        <f t="shared" si="471"/>
        <v>0</v>
      </c>
      <c r="AR132" s="60">
        <f>SUM(AR133,AR137,AR141)</f>
        <v>0</v>
      </c>
      <c r="AS132" s="60">
        <f t="shared" si="471"/>
        <v>22</v>
      </c>
      <c r="AT132" s="60">
        <f>SUM(AT133,AT137,AT141)</f>
        <v>18</v>
      </c>
      <c r="AU132" s="60">
        <f>SUM(AU133,AU137,AU141)</f>
        <v>0</v>
      </c>
      <c r="AV132" s="60">
        <f>SUM(AV133,AV137,AV141)</f>
        <v>5</v>
      </c>
      <c r="AW132" s="60">
        <f t="shared" si="471"/>
        <v>0</v>
      </c>
      <c r="AX132" s="60">
        <f t="shared" si="471"/>
        <v>0</v>
      </c>
      <c r="AY132" s="60">
        <f t="shared" si="471"/>
        <v>0</v>
      </c>
      <c r="AZ132" s="60">
        <f>SUM(AZ133,AZ137,AZ141)</f>
        <v>0</v>
      </c>
      <c r="BA132" s="60">
        <f t="shared" si="471"/>
        <v>0</v>
      </c>
      <c r="BB132" s="60">
        <f t="shared" si="471"/>
        <v>1</v>
      </c>
      <c r="BC132" s="60">
        <f t="shared" si="471"/>
        <v>0</v>
      </c>
      <c r="BD132" s="60">
        <f t="shared" ref="BD132" si="472">SUM(BD133,BD137,BD141)</f>
        <v>0</v>
      </c>
      <c r="BE132" s="60">
        <f>SUM(BE133,BE137,BE141)</f>
        <v>0</v>
      </c>
      <c r="BF132" s="60">
        <f t="shared" si="471"/>
        <v>12</v>
      </c>
      <c r="BG132" s="63">
        <f t="shared" ref="BG132:BL132" si="473">SUM(BG133,BG137,BG141)</f>
        <v>19</v>
      </c>
      <c r="BH132" s="60">
        <f t="shared" si="473"/>
        <v>6</v>
      </c>
      <c r="BI132" s="60">
        <f t="shared" si="473"/>
        <v>0</v>
      </c>
      <c r="BJ132" s="60">
        <f t="shared" si="473"/>
        <v>0</v>
      </c>
      <c r="BK132" s="60">
        <f t="shared" si="473"/>
        <v>0</v>
      </c>
      <c r="BL132" s="60">
        <f t="shared" si="473"/>
        <v>0</v>
      </c>
      <c r="BM132" s="60">
        <f t="shared" si="471"/>
        <v>0</v>
      </c>
      <c r="BN132" s="60">
        <f t="shared" si="471"/>
        <v>0</v>
      </c>
      <c r="BO132" s="60">
        <f t="shared" si="471"/>
        <v>0</v>
      </c>
      <c r="BP132" s="60">
        <f t="shared" si="471"/>
        <v>5</v>
      </c>
      <c r="BQ132" s="60">
        <f>SUM(BQ133,BQ137,BQ141)</f>
        <v>26</v>
      </c>
      <c r="BR132" s="60">
        <f>SUM(BR133,BR137,BR141)</f>
        <v>9</v>
      </c>
      <c r="BS132" s="60">
        <f t="shared" si="471"/>
        <v>0</v>
      </c>
      <c r="BT132" s="60">
        <f t="shared" ref="BT132:CA132" si="474">SUM(BT133,BT137,BT141)</f>
        <v>0</v>
      </c>
      <c r="BU132" s="60">
        <f t="shared" si="474"/>
        <v>1</v>
      </c>
      <c r="BV132" s="60">
        <f t="shared" si="474"/>
        <v>1</v>
      </c>
      <c r="BW132" s="60">
        <f t="shared" si="474"/>
        <v>1</v>
      </c>
      <c r="BX132" s="60">
        <f t="shared" ref="BX132" si="475">SUM(BX133,BX137,BX141)</f>
        <v>0</v>
      </c>
      <c r="BY132" s="60">
        <f t="shared" si="474"/>
        <v>0</v>
      </c>
      <c r="BZ132" s="60">
        <f t="shared" si="474"/>
        <v>0</v>
      </c>
      <c r="CA132" s="60">
        <f t="shared" si="474"/>
        <v>0</v>
      </c>
      <c r="CB132" s="60"/>
      <c r="CC132" s="60">
        <f t="shared" ref="CC132" si="476">SUM(CC133,CC137,CC141)</f>
        <v>0</v>
      </c>
      <c r="CD132" s="84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</row>
    <row r="133" spans="1:92" ht="19.7" customHeight="1">
      <c r="A133" s="36" t="s">
        <v>354</v>
      </c>
      <c r="B133" s="26">
        <f t="shared" si="465"/>
        <v>99</v>
      </c>
      <c r="C133" s="27">
        <f>SUM(C134:C135)</f>
        <v>0</v>
      </c>
      <c r="D133" s="27">
        <f>SUM(D134:D135)</f>
        <v>0</v>
      </c>
      <c r="E133" s="27">
        <f>SUM(E134:E135)</f>
        <v>0</v>
      </c>
      <c r="F133" s="27">
        <f>SUM(F134:F135)</f>
        <v>0</v>
      </c>
      <c r="G133" s="27">
        <f>SUM(G134:G135)</f>
        <v>0</v>
      </c>
      <c r="H133" s="27">
        <f t="shared" ref="H133:H196" si="477">SUM(I133:CC133)</f>
        <v>99</v>
      </c>
      <c r="I133" s="27">
        <f>SUM(I134:I136)</f>
        <v>0</v>
      </c>
      <c r="J133" s="27">
        <f t="shared" ref="J133:CA133" si="478">SUM(J134:J136)</f>
        <v>0</v>
      </c>
      <c r="K133" s="27">
        <f t="shared" si="478"/>
        <v>0</v>
      </c>
      <c r="L133" s="27">
        <f>SUM(L134:L136)</f>
        <v>0</v>
      </c>
      <c r="M133" s="27">
        <f t="shared" si="478"/>
        <v>0</v>
      </c>
      <c r="N133" s="27">
        <f t="shared" si="478"/>
        <v>0</v>
      </c>
      <c r="O133" s="27">
        <f t="shared" si="478"/>
        <v>0</v>
      </c>
      <c r="P133" s="27">
        <f t="shared" si="478"/>
        <v>0</v>
      </c>
      <c r="Q133" s="27">
        <f t="shared" si="478"/>
        <v>0</v>
      </c>
      <c r="R133" s="27">
        <f t="shared" si="478"/>
        <v>1</v>
      </c>
      <c r="S133" s="27">
        <f>SUM(S134:S136)</f>
        <v>0</v>
      </c>
      <c r="T133" s="27">
        <f t="shared" si="478"/>
        <v>0</v>
      </c>
      <c r="U133" s="27">
        <f t="shared" si="478"/>
        <v>0</v>
      </c>
      <c r="V133" s="27">
        <f t="shared" si="478"/>
        <v>0</v>
      </c>
      <c r="W133" s="27">
        <f>SUM(W134:W136)</f>
        <v>2</v>
      </c>
      <c r="X133" s="27">
        <f t="shared" si="478"/>
        <v>0</v>
      </c>
      <c r="Y133" s="27">
        <f t="shared" si="478"/>
        <v>0</v>
      </c>
      <c r="Z133" s="27">
        <f>SUM(Z134:Z136)</f>
        <v>0</v>
      </c>
      <c r="AA133" s="27">
        <f>SUM(AA134:AA136)</f>
        <v>0</v>
      </c>
      <c r="AB133" s="27">
        <f t="shared" si="478"/>
        <v>0</v>
      </c>
      <c r="AC133" s="27">
        <f t="shared" si="478"/>
        <v>0</v>
      </c>
      <c r="AD133" s="27">
        <f>SUM(AD134:AD136)</f>
        <v>0</v>
      </c>
      <c r="AE133" s="27">
        <f t="shared" si="478"/>
        <v>2</v>
      </c>
      <c r="AF133" s="27">
        <f>SUM(AF134:AF136)</f>
        <v>5</v>
      </c>
      <c r="AG133" s="27">
        <f>SUM(AG134:AG136)</f>
        <v>0</v>
      </c>
      <c r="AH133" s="27">
        <f>SUM(AH134:AH136)</f>
        <v>0</v>
      </c>
      <c r="AI133" s="27">
        <f t="shared" si="478"/>
        <v>0</v>
      </c>
      <c r="AJ133" s="27">
        <f>SUM(AJ134:AJ136)</f>
        <v>0</v>
      </c>
      <c r="AK133" s="27">
        <f>SUM(AK134:AK136)</f>
        <v>0</v>
      </c>
      <c r="AL133" s="27">
        <f>SUM(AL134:AL136)</f>
        <v>0</v>
      </c>
      <c r="AM133" s="27">
        <f>SUM(AM134:AM136)</f>
        <v>0</v>
      </c>
      <c r="AN133" s="27">
        <f t="shared" si="478"/>
        <v>0</v>
      </c>
      <c r="AO133" s="27">
        <f t="shared" si="478"/>
        <v>0</v>
      </c>
      <c r="AP133" s="27">
        <f>SUM(AP134:AP136)</f>
        <v>0</v>
      </c>
      <c r="AQ133" s="27">
        <f t="shared" si="478"/>
        <v>0</v>
      </c>
      <c r="AR133" s="27">
        <f>SUM(AR134:AR136)</f>
        <v>0</v>
      </c>
      <c r="AS133" s="27">
        <f t="shared" si="478"/>
        <v>1</v>
      </c>
      <c r="AT133" s="27">
        <f>SUM(AT134:AT136)</f>
        <v>18</v>
      </c>
      <c r="AU133" s="27">
        <f>SUM(AU134:AU136)</f>
        <v>0</v>
      </c>
      <c r="AV133" s="27">
        <f>SUM(AV134:AV136)</f>
        <v>1</v>
      </c>
      <c r="AW133" s="27">
        <f t="shared" si="478"/>
        <v>0</v>
      </c>
      <c r="AX133" s="27">
        <f t="shared" si="478"/>
        <v>0</v>
      </c>
      <c r="AY133" s="27">
        <f t="shared" si="478"/>
        <v>0</v>
      </c>
      <c r="AZ133" s="27">
        <f>SUM(AZ134:AZ136)</f>
        <v>0</v>
      </c>
      <c r="BA133" s="27">
        <f t="shared" si="478"/>
        <v>0</v>
      </c>
      <c r="BB133" s="27">
        <f t="shared" si="478"/>
        <v>0</v>
      </c>
      <c r="BC133" s="27">
        <f t="shared" si="478"/>
        <v>0</v>
      </c>
      <c r="BD133" s="27">
        <f t="shared" ref="BD133" si="479">SUM(BD134:BD136)</f>
        <v>0</v>
      </c>
      <c r="BE133" s="27">
        <f>SUM(BE134:BE136)</f>
        <v>0</v>
      </c>
      <c r="BF133" s="27">
        <f t="shared" si="478"/>
        <v>4</v>
      </c>
      <c r="BG133" s="57">
        <f t="shared" ref="BG133:BL133" si="480">SUM(BG134:BG136)</f>
        <v>19</v>
      </c>
      <c r="BH133" s="27">
        <f t="shared" si="480"/>
        <v>6</v>
      </c>
      <c r="BI133" s="27">
        <f t="shared" si="480"/>
        <v>0</v>
      </c>
      <c r="BJ133" s="27">
        <f t="shared" si="480"/>
        <v>0</v>
      </c>
      <c r="BK133" s="27">
        <f t="shared" si="480"/>
        <v>0</v>
      </c>
      <c r="BL133" s="27">
        <f t="shared" si="480"/>
        <v>0</v>
      </c>
      <c r="BM133" s="27">
        <f t="shared" si="478"/>
        <v>0</v>
      </c>
      <c r="BN133" s="27">
        <f t="shared" si="478"/>
        <v>0</v>
      </c>
      <c r="BO133" s="27">
        <f t="shared" si="478"/>
        <v>0</v>
      </c>
      <c r="BP133" s="27">
        <f t="shared" si="478"/>
        <v>2</v>
      </c>
      <c r="BQ133" s="27">
        <f>SUM(BQ134:BQ136)</f>
        <v>26</v>
      </c>
      <c r="BR133" s="27">
        <f>SUM(BR134:BR136)</f>
        <v>9</v>
      </c>
      <c r="BS133" s="27">
        <f t="shared" si="478"/>
        <v>0</v>
      </c>
      <c r="BT133" s="27">
        <f t="shared" si="478"/>
        <v>0</v>
      </c>
      <c r="BU133" s="27">
        <f t="shared" si="478"/>
        <v>1</v>
      </c>
      <c r="BV133" s="27">
        <f t="shared" si="478"/>
        <v>1</v>
      </c>
      <c r="BW133" s="27">
        <f t="shared" si="478"/>
        <v>1</v>
      </c>
      <c r="BX133" s="27">
        <f t="shared" ref="BX133" si="481">SUM(BX134:BX136)</f>
        <v>0</v>
      </c>
      <c r="BY133" s="27">
        <f t="shared" si="478"/>
        <v>0</v>
      </c>
      <c r="BZ133" s="27">
        <f t="shared" si="478"/>
        <v>0</v>
      </c>
      <c r="CA133" s="27">
        <f t="shared" si="478"/>
        <v>0</v>
      </c>
      <c r="CB133" s="27"/>
      <c r="CC133" s="27">
        <f t="shared" ref="CC133" si="482">SUM(CC134:CC136)</f>
        <v>0</v>
      </c>
      <c r="CD133" s="84"/>
    </row>
    <row r="134" spans="1:92" ht="19.7" customHeight="1">
      <c r="A134" s="85" t="s">
        <v>398</v>
      </c>
      <c r="B134" s="3">
        <f t="shared" si="465"/>
        <v>55</v>
      </c>
      <c r="C134" s="2"/>
      <c r="D134" s="2"/>
      <c r="E134" s="2"/>
      <c r="F134" s="2"/>
      <c r="G134" s="2"/>
      <c r="H134" s="2">
        <f t="shared" si="477"/>
        <v>55</v>
      </c>
      <c r="I134" s="3"/>
      <c r="J134" s="3"/>
      <c r="K134" s="3"/>
      <c r="L134" s="3"/>
      <c r="M134" s="2"/>
      <c r="N134" s="2"/>
      <c r="O134" s="2"/>
      <c r="P134" s="2"/>
      <c r="Q134" s="2"/>
      <c r="R134" s="2">
        <v>1</v>
      </c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>
        <f>5-1</f>
        <v>4</v>
      </c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>
        <f>12-1</f>
        <v>11</v>
      </c>
      <c r="AU134" s="2"/>
      <c r="AV134" s="2">
        <v>1</v>
      </c>
      <c r="AW134" s="2"/>
      <c r="AX134" s="2"/>
      <c r="AY134" s="2"/>
      <c r="AZ134" s="2"/>
      <c r="BA134" s="2"/>
      <c r="BB134" s="2"/>
      <c r="BC134" s="2"/>
      <c r="BD134" s="2"/>
      <c r="BE134" s="2"/>
      <c r="BF134" s="2">
        <v>3</v>
      </c>
      <c r="BG134" s="86">
        <f>11-1</f>
        <v>10</v>
      </c>
      <c r="BH134" s="2">
        <v>3</v>
      </c>
      <c r="BI134" s="2"/>
      <c r="BJ134" s="2"/>
      <c r="BK134" s="2"/>
      <c r="BL134" s="2"/>
      <c r="BM134" s="2"/>
      <c r="BN134" s="2"/>
      <c r="BO134" s="2"/>
      <c r="BP134" s="2"/>
      <c r="BQ134" s="2">
        <f>17-1</f>
        <v>16</v>
      </c>
      <c r="BR134" s="2">
        <v>6</v>
      </c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84" t="s">
        <v>568</v>
      </c>
    </row>
    <row r="135" spans="1:92" ht="19.7" customHeight="1">
      <c r="A135" s="85" t="s">
        <v>399</v>
      </c>
      <c r="B135" s="3">
        <f t="shared" si="465"/>
        <v>22</v>
      </c>
      <c r="C135" s="2"/>
      <c r="D135" s="2"/>
      <c r="E135" s="2"/>
      <c r="F135" s="2"/>
      <c r="G135" s="2"/>
      <c r="H135" s="2">
        <f t="shared" si="477"/>
        <v>22</v>
      </c>
      <c r="I135" s="3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>
        <v>1</v>
      </c>
      <c r="X135" s="2"/>
      <c r="Y135" s="2"/>
      <c r="Z135" s="2"/>
      <c r="AA135" s="2"/>
      <c r="AB135" s="2"/>
      <c r="AC135" s="2"/>
      <c r="AD135" s="2"/>
      <c r="AE135" s="2"/>
      <c r="AF135" s="2">
        <v>1</v>
      </c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>
        <f>5-1</f>
        <v>4</v>
      </c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86">
        <f>7-1</f>
        <v>6</v>
      </c>
      <c r="BH135" s="2">
        <v>1</v>
      </c>
      <c r="BI135" s="2"/>
      <c r="BJ135" s="2"/>
      <c r="BK135" s="2"/>
      <c r="BL135" s="2"/>
      <c r="BM135" s="2"/>
      <c r="BN135" s="2"/>
      <c r="BO135" s="2"/>
      <c r="BP135" s="2">
        <v>1</v>
      </c>
      <c r="BQ135" s="2">
        <v>7</v>
      </c>
      <c r="BR135" s="2">
        <v>1</v>
      </c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84" t="s">
        <v>568</v>
      </c>
    </row>
    <row r="136" spans="1:92" ht="19.7" customHeight="1">
      <c r="A136" s="85" t="s">
        <v>371</v>
      </c>
      <c r="B136" s="3">
        <f t="shared" si="465"/>
        <v>22</v>
      </c>
      <c r="C136" s="2"/>
      <c r="D136" s="2"/>
      <c r="E136" s="2"/>
      <c r="F136" s="2"/>
      <c r="G136" s="2"/>
      <c r="H136" s="2">
        <f t="shared" si="477"/>
        <v>22</v>
      </c>
      <c r="I136" s="3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>
        <v>1</v>
      </c>
      <c r="X136" s="2"/>
      <c r="Y136" s="2"/>
      <c r="Z136" s="2"/>
      <c r="AA136" s="2"/>
      <c r="AB136" s="2"/>
      <c r="AC136" s="2"/>
      <c r="AD136" s="2"/>
      <c r="AE136" s="2">
        <v>2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>
        <v>1</v>
      </c>
      <c r="AT136" s="2">
        <v>3</v>
      </c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>
        <v>1</v>
      </c>
      <c r="BG136" s="86">
        <v>3</v>
      </c>
      <c r="BH136" s="2">
        <v>2</v>
      </c>
      <c r="BI136" s="2"/>
      <c r="BJ136" s="2"/>
      <c r="BK136" s="2"/>
      <c r="BL136" s="2"/>
      <c r="BM136" s="2"/>
      <c r="BN136" s="2"/>
      <c r="BO136" s="2"/>
      <c r="BP136" s="2">
        <v>1</v>
      </c>
      <c r="BQ136" s="2">
        <v>3</v>
      </c>
      <c r="BR136" s="2">
        <v>2</v>
      </c>
      <c r="BS136" s="2"/>
      <c r="BT136" s="2"/>
      <c r="BU136" s="2">
        <v>1</v>
      </c>
      <c r="BV136" s="2">
        <v>1</v>
      </c>
      <c r="BW136" s="2">
        <v>1</v>
      </c>
      <c r="BX136" s="2"/>
      <c r="BY136" s="2"/>
      <c r="BZ136" s="2"/>
      <c r="CA136" s="2"/>
      <c r="CB136" s="2"/>
      <c r="CC136" s="2"/>
      <c r="CD136" s="84" t="s">
        <v>568</v>
      </c>
    </row>
    <row r="137" spans="1:92" ht="19.7" customHeight="1">
      <c r="A137" s="36" t="s">
        <v>396</v>
      </c>
      <c r="B137" s="26">
        <f t="shared" si="465"/>
        <v>51</v>
      </c>
      <c r="C137" s="27">
        <f>SUM(C138:C139)</f>
        <v>0</v>
      </c>
      <c r="D137" s="27">
        <f>SUM(D138:D139)</f>
        <v>0</v>
      </c>
      <c r="E137" s="27">
        <f>SUM(E138:E139)</f>
        <v>0</v>
      </c>
      <c r="F137" s="27">
        <f>SUM(F138:F139)</f>
        <v>0</v>
      </c>
      <c r="G137" s="27">
        <f>SUM(G138:G139)</f>
        <v>0</v>
      </c>
      <c r="H137" s="27">
        <f t="shared" si="477"/>
        <v>51</v>
      </c>
      <c r="I137" s="27">
        <f>SUM(I138:I140)</f>
        <v>0</v>
      </c>
      <c r="J137" s="27">
        <f t="shared" ref="J137:CA137" si="483">SUM(J138:J140)</f>
        <v>0</v>
      </c>
      <c r="K137" s="27">
        <f t="shared" si="483"/>
        <v>0</v>
      </c>
      <c r="L137" s="27">
        <f t="shared" si="483"/>
        <v>0</v>
      </c>
      <c r="M137" s="27">
        <f t="shared" si="483"/>
        <v>0</v>
      </c>
      <c r="N137" s="27">
        <f t="shared" si="483"/>
        <v>0</v>
      </c>
      <c r="O137" s="27">
        <f t="shared" si="483"/>
        <v>0</v>
      </c>
      <c r="P137" s="27">
        <f t="shared" si="483"/>
        <v>1</v>
      </c>
      <c r="Q137" s="27">
        <f t="shared" si="483"/>
        <v>0</v>
      </c>
      <c r="R137" s="27">
        <f t="shared" si="483"/>
        <v>0</v>
      </c>
      <c r="S137" s="27">
        <f>SUM(S138:S140)</f>
        <v>0</v>
      </c>
      <c r="T137" s="27">
        <f t="shared" si="483"/>
        <v>0</v>
      </c>
      <c r="U137" s="27">
        <f t="shared" si="483"/>
        <v>0</v>
      </c>
      <c r="V137" s="27">
        <f t="shared" si="483"/>
        <v>2</v>
      </c>
      <c r="W137" s="27">
        <f>SUM(W138:W140)</f>
        <v>1</v>
      </c>
      <c r="X137" s="27">
        <f t="shared" si="483"/>
        <v>0</v>
      </c>
      <c r="Y137" s="27">
        <f t="shared" si="483"/>
        <v>0</v>
      </c>
      <c r="Z137" s="27">
        <f>SUM(Z138:Z140)</f>
        <v>0</v>
      </c>
      <c r="AA137" s="27">
        <f>SUM(AA138:AA140)</f>
        <v>0</v>
      </c>
      <c r="AB137" s="27">
        <f t="shared" si="483"/>
        <v>0</v>
      </c>
      <c r="AC137" s="27">
        <f t="shared" si="483"/>
        <v>0</v>
      </c>
      <c r="AD137" s="27">
        <f>SUM(AD138:AD140)</f>
        <v>0</v>
      </c>
      <c r="AE137" s="27">
        <f t="shared" si="483"/>
        <v>16</v>
      </c>
      <c r="AF137" s="27">
        <f>SUM(AF138:AF140)</f>
        <v>0</v>
      </c>
      <c r="AG137" s="27">
        <f>SUM(AG138:AG140)</f>
        <v>0</v>
      </c>
      <c r="AH137" s="27">
        <f>SUM(AH138:AH140)</f>
        <v>0</v>
      </c>
      <c r="AI137" s="27">
        <f t="shared" si="483"/>
        <v>0</v>
      </c>
      <c r="AJ137" s="27">
        <f>SUM(AJ138:AJ140)</f>
        <v>0</v>
      </c>
      <c r="AK137" s="27">
        <f>SUM(AK138:AK140)</f>
        <v>0</v>
      </c>
      <c r="AL137" s="27">
        <f>SUM(AL138:AL140)</f>
        <v>0</v>
      </c>
      <c r="AM137" s="27">
        <f>SUM(AM138:AM140)</f>
        <v>0</v>
      </c>
      <c r="AN137" s="27">
        <f t="shared" si="483"/>
        <v>0</v>
      </c>
      <c r="AO137" s="27">
        <f t="shared" si="483"/>
        <v>0</v>
      </c>
      <c r="AP137" s="27">
        <f>SUM(AP138:AP140)</f>
        <v>0</v>
      </c>
      <c r="AQ137" s="27">
        <f t="shared" si="483"/>
        <v>0</v>
      </c>
      <c r="AR137" s="27">
        <f>SUM(AR138:AR140)</f>
        <v>0</v>
      </c>
      <c r="AS137" s="27">
        <f t="shared" si="483"/>
        <v>21</v>
      </c>
      <c r="AT137" s="27">
        <f>SUM(AT138:AT140)</f>
        <v>0</v>
      </c>
      <c r="AU137" s="27">
        <f>SUM(AU138:AU140)</f>
        <v>0</v>
      </c>
      <c r="AV137" s="27">
        <f>SUM(AV138:AV140)</f>
        <v>0</v>
      </c>
      <c r="AW137" s="27">
        <f t="shared" si="483"/>
        <v>0</v>
      </c>
      <c r="AX137" s="27">
        <f t="shared" si="483"/>
        <v>0</v>
      </c>
      <c r="AY137" s="27">
        <f t="shared" si="483"/>
        <v>0</v>
      </c>
      <c r="AZ137" s="27">
        <f>SUM(AZ138:AZ140)</f>
        <v>0</v>
      </c>
      <c r="BA137" s="27">
        <f t="shared" si="483"/>
        <v>0</v>
      </c>
      <c r="BB137" s="27">
        <f t="shared" si="483"/>
        <v>0</v>
      </c>
      <c r="BC137" s="27">
        <f t="shared" si="483"/>
        <v>0</v>
      </c>
      <c r="BD137" s="27">
        <f t="shared" ref="BD137" si="484">SUM(BD138:BD140)</f>
        <v>0</v>
      </c>
      <c r="BE137" s="27">
        <f>SUM(BE138:BE140)</f>
        <v>0</v>
      </c>
      <c r="BF137" s="27">
        <f t="shared" si="483"/>
        <v>7</v>
      </c>
      <c r="BG137" s="57">
        <f t="shared" ref="BG137:BL137" si="485">SUM(BG138:BG140)</f>
        <v>0</v>
      </c>
      <c r="BH137" s="27">
        <f t="shared" si="485"/>
        <v>0</v>
      </c>
      <c r="BI137" s="27">
        <f t="shared" si="485"/>
        <v>0</v>
      </c>
      <c r="BJ137" s="27">
        <f t="shared" si="485"/>
        <v>0</v>
      </c>
      <c r="BK137" s="27">
        <f t="shared" si="485"/>
        <v>0</v>
      </c>
      <c r="BL137" s="27">
        <f t="shared" si="485"/>
        <v>0</v>
      </c>
      <c r="BM137" s="27">
        <f t="shared" si="483"/>
        <v>0</v>
      </c>
      <c r="BN137" s="27">
        <f t="shared" si="483"/>
        <v>0</v>
      </c>
      <c r="BO137" s="27">
        <f t="shared" si="483"/>
        <v>0</v>
      </c>
      <c r="BP137" s="27">
        <f t="shared" si="483"/>
        <v>3</v>
      </c>
      <c r="BQ137" s="27">
        <f>SUM(BQ138:BQ140)</f>
        <v>0</v>
      </c>
      <c r="BR137" s="27">
        <f>SUM(BR138:BR140)</f>
        <v>0</v>
      </c>
      <c r="BS137" s="27">
        <f t="shared" si="483"/>
        <v>0</v>
      </c>
      <c r="BT137" s="27">
        <f t="shared" si="483"/>
        <v>0</v>
      </c>
      <c r="BU137" s="27">
        <f t="shared" si="483"/>
        <v>0</v>
      </c>
      <c r="BV137" s="27">
        <f t="shared" si="483"/>
        <v>0</v>
      </c>
      <c r="BW137" s="27">
        <f t="shared" si="483"/>
        <v>0</v>
      </c>
      <c r="BX137" s="27">
        <f t="shared" ref="BX137" si="486">SUM(BX138:BX140)</f>
        <v>0</v>
      </c>
      <c r="BY137" s="27">
        <f t="shared" si="483"/>
        <v>0</v>
      </c>
      <c r="BZ137" s="27">
        <f t="shared" si="483"/>
        <v>0</v>
      </c>
      <c r="CA137" s="27">
        <f t="shared" si="483"/>
        <v>0</v>
      </c>
      <c r="CB137" s="27"/>
      <c r="CC137" s="27">
        <f t="shared" ref="CC137" si="487">SUM(CC138:CC140)</f>
        <v>0</v>
      </c>
      <c r="CD137" s="84"/>
    </row>
    <row r="138" spans="1:92" ht="19.7" customHeight="1">
      <c r="A138" s="85" t="s">
        <v>367</v>
      </c>
      <c r="B138" s="3">
        <f t="shared" si="465"/>
        <v>25</v>
      </c>
      <c r="C138" s="2"/>
      <c r="D138" s="2"/>
      <c r="E138" s="2"/>
      <c r="F138" s="2"/>
      <c r="G138" s="2"/>
      <c r="H138" s="2">
        <f t="shared" si="477"/>
        <v>25</v>
      </c>
      <c r="I138" s="3"/>
      <c r="J138" s="3"/>
      <c r="K138" s="3"/>
      <c r="L138" s="3"/>
      <c r="M138" s="2"/>
      <c r="N138" s="2"/>
      <c r="O138" s="2"/>
      <c r="P138" s="2">
        <v>1</v>
      </c>
      <c r="Q138" s="2"/>
      <c r="R138" s="2"/>
      <c r="S138" s="2"/>
      <c r="T138" s="2"/>
      <c r="U138" s="2"/>
      <c r="V138" s="2"/>
      <c r="W138" s="2">
        <v>1</v>
      </c>
      <c r="X138" s="2"/>
      <c r="Y138" s="2"/>
      <c r="Z138" s="2"/>
      <c r="AA138" s="2"/>
      <c r="AB138" s="2"/>
      <c r="AC138" s="2"/>
      <c r="AD138" s="2"/>
      <c r="AE138" s="2">
        <v>8</v>
      </c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>
        <v>11</v>
      </c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>
        <v>3</v>
      </c>
      <c r="BG138" s="86"/>
      <c r="BH138" s="2"/>
      <c r="BI138" s="2"/>
      <c r="BJ138" s="2"/>
      <c r="BK138" s="2"/>
      <c r="BL138" s="2"/>
      <c r="BM138" s="2"/>
      <c r="BN138" s="2"/>
      <c r="BO138" s="2"/>
      <c r="BP138" s="2">
        <v>1</v>
      </c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84" t="s">
        <v>568</v>
      </c>
    </row>
    <row r="139" spans="1:92" ht="19.7" customHeight="1">
      <c r="A139" s="85" t="s">
        <v>368</v>
      </c>
      <c r="B139" s="3">
        <f t="shared" si="465"/>
        <v>13</v>
      </c>
      <c r="C139" s="2"/>
      <c r="D139" s="2"/>
      <c r="E139" s="2"/>
      <c r="F139" s="2"/>
      <c r="G139" s="2"/>
      <c r="H139" s="2">
        <f t="shared" si="477"/>
        <v>13</v>
      </c>
      <c r="I139" s="3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>
        <v>1</v>
      </c>
      <c r="W139" s="2"/>
      <c r="X139" s="2"/>
      <c r="Y139" s="2"/>
      <c r="Z139" s="2"/>
      <c r="AA139" s="2"/>
      <c r="AB139" s="2"/>
      <c r="AC139" s="2"/>
      <c r="AD139" s="2"/>
      <c r="AE139" s="2">
        <v>4</v>
      </c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>
        <v>5</v>
      </c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>
        <v>2</v>
      </c>
      <c r="BG139" s="86"/>
      <c r="BH139" s="2"/>
      <c r="BI139" s="2"/>
      <c r="BJ139" s="2"/>
      <c r="BK139" s="2"/>
      <c r="BL139" s="2"/>
      <c r="BM139" s="2"/>
      <c r="BN139" s="2"/>
      <c r="BO139" s="2"/>
      <c r="BP139" s="2">
        <v>1</v>
      </c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84" t="s">
        <v>568</v>
      </c>
    </row>
    <row r="140" spans="1:92" ht="19.7" customHeight="1">
      <c r="A140" s="85" t="s">
        <v>365</v>
      </c>
      <c r="B140" s="3">
        <f t="shared" si="465"/>
        <v>13</v>
      </c>
      <c r="C140" s="2"/>
      <c r="D140" s="2"/>
      <c r="E140" s="2"/>
      <c r="F140" s="2"/>
      <c r="G140" s="2"/>
      <c r="H140" s="2">
        <f t="shared" si="477"/>
        <v>13</v>
      </c>
      <c r="I140" s="3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>
        <v>1</v>
      </c>
      <c r="W140" s="2"/>
      <c r="X140" s="2"/>
      <c r="Y140" s="2"/>
      <c r="Z140" s="2"/>
      <c r="AA140" s="2"/>
      <c r="AB140" s="2"/>
      <c r="AC140" s="2"/>
      <c r="AD140" s="2"/>
      <c r="AE140" s="2">
        <v>4</v>
      </c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>
        <v>5</v>
      </c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>
        <v>2</v>
      </c>
      <c r="BG140" s="86"/>
      <c r="BH140" s="2"/>
      <c r="BI140" s="2"/>
      <c r="BJ140" s="2"/>
      <c r="BK140" s="2"/>
      <c r="BL140" s="2"/>
      <c r="BM140" s="2"/>
      <c r="BN140" s="2"/>
      <c r="BO140" s="2"/>
      <c r="BP140" s="2">
        <v>1</v>
      </c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84" t="s">
        <v>568</v>
      </c>
    </row>
    <row r="141" spans="1:92" ht="19.7" customHeight="1">
      <c r="A141" s="85" t="s">
        <v>50</v>
      </c>
      <c r="B141" s="3">
        <f t="shared" si="465"/>
        <v>12</v>
      </c>
      <c r="C141" s="2"/>
      <c r="D141" s="2"/>
      <c r="E141" s="2"/>
      <c r="F141" s="2"/>
      <c r="G141" s="2"/>
      <c r="H141" s="2">
        <f t="shared" si="477"/>
        <v>12</v>
      </c>
      <c r="I141" s="3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>
        <v>1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>
        <v>4</v>
      </c>
      <c r="AI141" s="2"/>
      <c r="AJ141" s="2"/>
      <c r="AK141" s="2"/>
      <c r="AL141" s="2"/>
      <c r="AM141" s="2"/>
      <c r="AN141" s="2"/>
      <c r="AO141" s="2">
        <v>1</v>
      </c>
      <c r="AP141" s="2"/>
      <c r="AQ141" s="2"/>
      <c r="AR141" s="2"/>
      <c r="AS141" s="2"/>
      <c r="AT141" s="2"/>
      <c r="AU141" s="2"/>
      <c r="AV141" s="2">
        <v>4</v>
      </c>
      <c r="AW141" s="2"/>
      <c r="AX141" s="2"/>
      <c r="AY141" s="2"/>
      <c r="AZ141" s="2"/>
      <c r="BA141" s="2"/>
      <c r="BB141" s="2">
        <v>1</v>
      </c>
      <c r="BC141" s="2"/>
      <c r="BD141" s="2"/>
      <c r="BE141" s="2"/>
      <c r="BF141" s="2">
        <v>1</v>
      </c>
      <c r="BG141" s="86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84" t="s">
        <v>568</v>
      </c>
    </row>
    <row r="142" spans="1:92" s="41" customFormat="1" ht="19.7" customHeight="1">
      <c r="A142" s="58" t="s">
        <v>400</v>
      </c>
      <c r="B142" s="65">
        <f t="shared" si="465"/>
        <v>231.5</v>
      </c>
      <c r="C142" s="60">
        <f>SUM(C143,C151,C155)</f>
        <v>0</v>
      </c>
      <c r="D142" s="60">
        <f t="shared" ref="D142:I142" si="488">SUM(D143,D151,D155)</f>
        <v>0</v>
      </c>
      <c r="E142" s="60">
        <f t="shared" si="488"/>
        <v>0</v>
      </c>
      <c r="F142" s="60">
        <f t="shared" si="488"/>
        <v>0</v>
      </c>
      <c r="G142" s="60">
        <f t="shared" si="488"/>
        <v>0</v>
      </c>
      <c r="H142" s="66">
        <f t="shared" si="477"/>
        <v>231.5</v>
      </c>
      <c r="I142" s="60">
        <f t="shared" si="488"/>
        <v>0</v>
      </c>
      <c r="J142" s="60">
        <f t="shared" ref="J142" si="489">SUM(J143,J151,J155)</f>
        <v>0</v>
      </c>
      <c r="K142" s="60">
        <f t="shared" ref="K142" si="490">SUM(K143,K151,K155)</f>
        <v>0</v>
      </c>
      <c r="L142" s="60">
        <f t="shared" ref="L142" si="491">SUM(L143,L151,L155)</f>
        <v>0</v>
      </c>
      <c r="M142" s="60">
        <f t="shared" ref="M142" si="492">SUM(M143,M151,M155)</f>
        <v>0</v>
      </c>
      <c r="N142" s="60">
        <f t="shared" ref="N142" si="493">SUM(N143,N151,N155)</f>
        <v>0</v>
      </c>
      <c r="O142" s="60">
        <f t="shared" ref="O142" si="494">SUM(O143,O151,O155)</f>
        <v>0</v>
      </c>
      <c r="P142" s="60">
        <f t="shared" ref="P142" si="495">SUM(P143,P151,P155)</f>
        <v>1</v>
      </c>
      <c r="Q142" s="60">
        <f t="shared" ref="Q142" si="496">SUM(Q143,Q151,Q155)</f>
        <v>0</v>
      </c>
      <c r="R142" s="60">
        <f t="shared" ref="R142" si="497">SUM(R143,R151,R155)</f>
        <v>1</v>
      </c>
      <c r="S142" s="60">
        <f t="shared" ref="S142" si="498">SUM(S143,S151,S155)</f>
        <v>0</v>
      </c>
      <c r="T142" s="60">
        <f t="shared" ref="T142" si="499">SUM(T143,T151,T155)</f>
        <v>0</v>
      </c>
      <c r="U142" s="60">
        <f t="shared" ref="U142" si="500">SUM(U143,U151,U155)</f>
        <v>0</v>
      </c>
      <c r="V142" s="60">
        <f t="shared" ref="V142" si="501">SUM(V143,V151,V155)</f>
        <v>3</v>
      </c>
      <c r="W142" s="60">
        <f t="shared" ref="W142" si="502">SUM(W143,W151,W155)</f>
        <v>7</v>
      </c>
      <c r="X142" s="60">
        <f t="shared" ref="X142" si="503">SUM(X143,X151,X155)</f>
        <v>0</v>
      </c>
      <c r="Y142" s="60">
        <f t="shared" ref="Y142" si="504">SUM(Y143,Y151,Y155)</f>
        <v>0</v>
      </c>
      <c r="Z142" s="60">
        <f t="shared" ref="Z142" si="505">SUM(Z143,Z151,Z155)</f>
        <v>0</v>
      </c>
      <c r="AA142" s="60">
        <f t="shared" ref="AA142" si="506">SUM(AA143,AA151,AA155)</f>
        <v>0</v>
      </c>
      <c r="AB142" s="60">
        <f t="shared" ref="AB142" si="507">SUM(AB143,AB151,AB155)</f>
        <v>0</v>
      </c>
      <c r="AC142" s="60">
        <f t="shared" ref="AC142" si="508">SUM(AC143,AC151,AC155)</f>
        <v>1</v>
      </c>
      <c r="AD142" s="60">
        <f t="shared" ref="AD142" si="509">SUM(AD143,AD151,AD155)</f>
        <v>0</v>
      </c>
      <c r="AE142" s="60">
        <f t="shared" ref="AE142" si="510">SUM(AE143,AE151,AE155)</f>
        <v>27</v>
      </c>
      <c r="AF142" s="60">
        <f t="shared" ref="AF142" si="511">SUM(AF143,AF151,AF155)</f>
        <v>6</v>
      </c>
      <c r="AG142" s="60">
        <f t="shared" ref="AG142" si="512">SUM(AG143,AG151,AG155)</f>
        <v>0</v>
      </c>
      <c r="AH142" s="60">
        <f t="shared" ref="AH142" si="513">SUM(AH143,AH151,AH155)</f>
        <v>6</v>
      </c>
      <c r="AI142" s="60">
        <f t="shared" ref="AI142" si="514">SUM(AI143,AI151,AI155)</f>
        <v>0</v>
      </c>
      <c r="AJ142" s="60">
        <f t="shared" ref="AJ142" si="515">SUM(AJ143,AJ151,AJ155)</f>
        <v>0</v>
      </c>
      <c r="AK142" s="60">
        <f t="shared" ref="AK142" si="516">SUM(AK143,AK151,AK155)</f>
        <v>0</v>
      </c>
      <c r="AL142" s="60">
        <f t="shared" ref="AL142" si="517">SUM(AL143,AL151,AL155)</f>
        <v>0</v>
      </c>
      <c r="AM142" s="60">
        <f t="shared" ref="AM142" si="518">SUM(AM143,AM151,AM155)</f>
        <v>0</v>
      </c>
      <c r="AN142" s="60">
        <f t="shared" ref="AN142" si="519">SUM(AN143,AN151,AN155)</f>
        <v>0</v>
      </c>
      <c r="AO142" s="60">
        <f t="shared" ref="AO142" si="520">SUM(AO143,AO151,AO155)</f>
        <v>1</v>
      </c>
      <c r="AP142" s="60">
        <f t="shared" ref="AP142" si="521">SUM(AP143,AP151,AP155)</f>
        <v>0</v>
      </c>
      <c r="AQ142" s="60">
        <f t="shared" ref="AQ142" si="522">SUM(AQ143,AQ151,AQ155)</f>
        <v>0</v>
      </c>
      <c r="AR142" s="60">
        <f t="shared" ref="AR142" si="523">SUM(AR143,AR151,AR155)</f>
        <v>0</v>
      </c>
      <c r="AS142" s="60">
        <f t="shared" ref="AS142" si="524">SUM(AS143,AS151,AS155)</f>
        <v>33</v>
      </c>
      <c r="AT142" s="60">
        <f t="shared" ref="AT142" si="525">SUM(AT143,AT151,AT155)</f>
        <v>25</v>
      </c>
      <c r="AU142" s="60">
        <f t="shared" ref="AU142" si="526">SUM(AU143,AU151,AU155)</f>
        <v>0</v>
      </c>
      <c r="AV142" s="60">
        <f t="shared" ref="AV142" si="527">SUM(AV143,AV151,AV155)</f>
        <v>9</v>
      </c>
      <c r="AW142" s="60">
        <f t="shared" ref="AW142" si="528">SUM(AW143,AW151,AW155)</f>
        <v>0</v>
      </c>
      <c r="AX142" s="60">
        <f t="shared" ref="AX142" si="529">SUM(AX143,AX151,AX155)</f>
        <v>0</v>
      </c>
      <c r="AY142" s="60">
        <f t="shared" ref="AY142" si="530">SUM(AY143,AY151,AY155)</f>
        <v>1</v>
      </c>
      <c r="AZ142" s="60">
        <f t="shared" ref="AZ142" si="531">SUM(AZ143,AZ151,AZ155)</f>
        <v>0</v>
      </c>
      <c r="BA142" s="60">
        <f t="shared" ref="BA142" si="532">SUM(BA143,BA151,BA155)</f>
        <v>0</v>
      </c>
      <c r="BB142" s="60">
        <f t="shared" ref="BB142" si="533">SUM(BB143,BB151,BB155)</f>
        <v>2</v>
      </c>
      <c r="BC142" s="60">
        <f t="shared" ref="BC142" si="534">SUM(BC143,BC151,BC155)</f>
        <v>0</v>
      </c>
      <c r="BD142" s="60">
        <f t="shared" ref="BD142" si="535">SUM(BD143,BD151,BD155)</f>
        <v>0</v>
      </c>
      <c r="BE142" s="60">
        <f t="shared" ref="BE142" si="536">SUM(BE143,BE151,BE155)</f>
        <v>0</v>
      </c>
      <c r="BF142" s="60">
        <f t="shared" ref="BF142" si="537">SUM(BF143,BF151,BF155)</f>
        <v>14</v>
      </c>
      <c r="BG142" s="60">
        <f t="shared" ref="BG142" si="538">SUM(BG143,BG151,BG155)</f>
        <v>33.5</v>
      </c>
      <c r="BH142" s="60">
        <f t="shared" ref="BH142" si="539">SUM(BH143,BH151,BH155)</f>
        <v>7</v>
      </c>
      <c r="BI142" s="60">
        <f t="shared" ref="BI142" si="540">SUM(BI143,BI151,BI155)</f>
        <v>0</v>
      </c>
      <c r="BJ142" s="60">
        <f t="shared" ref="BJ142" si="541">SUM(BJ143,BJ151,BJ155)</f>
        <v>0</v>
      </c>
      <c r="BK142" s="60">
        <f t="shared" ref="BK142" si="542">SUM(BK143,BK151,BK155)</f>
        <v>0</v>
      </c>
      <c r="BL142" s="60">
        <f t="shared" ref="BL142" si="543">SUM(BL143,BL151,BL155)</f>
        <v>0</v>
      </c>
      <c r="BM142" s="60">
        <f t="shared" ref="BM142" si="544">SUM(BM143,BM151,BM155)</f>
        <v>0</v>
      </c>
      <c r="BN142" s="60">
        <f t="shared" ref="BN142" si="545">SUM(BN143,BN151,BN155)</f>
        <v>0</v>
      </c>
      <c r="BO142" s="60">
        <f t="shared" ref="BO142" si="546">SUM(BO143,BO151,BO155)</f>
        <v>0</v>
      </c>
      <c r="BP142" s="60">
        <f t="shared" ref="BP142" si="547">SUM(BP143,BP151,BP155)</f>
        <v>5</v>
      </c>
      <c r="BQ142" s="60">
        <f t="shared" ref="BQ142" si="548">SUM(BQ143,BQ151,BQ155)</f>
        <v>38</v>
      </c>
      <c r="BR142" s="60">
        <f t="shared" ref="BR142" si="549">SUM(BR143,BR151,BR155)</f>
        <v>9</v>
      </c>
      <c r="BS142" s="60">
        <f t="shared" ref="BS142" si="550">SUM(BS143,BS151,BS155)</f>
        <v>0</v>
      </c>
      <c r="BT142" s="60">
        <f t="shared" ref="BT142" si="551">SUM(BT143,BT151,BT155)</f>
        <v>0</v>
      </c>
      <c r="BU142" s="60">
        <f t="shared" ref="BU142" si="552">SUM(BU143,BU151,BU155)</f>
        <v>1</v>
      </c>
      <c r="BV142" s="60">
        <f t="shared" ref="BV142" si="553">SUM(BV143,BV151,BV155)</f>
        <v>0</v>
      </c>
      <c r="BW142" s="60">
        <f t="shared" ref="BW142" si="554">SUM(BW143,BW151,BW155)</f>
        <v>1</v>
      </c>
      <c r="BX142" s="60">
        <f t="shared" ref="BX142" si="555">SUM(BX143,BX151,BX155)</f>
        <v>0</v>
      </c>
      <c r="BY142" s="60">
        <f t="shared" ref="BY142" si="556">SUM(BY143,BY151,BY155)</f>
        <v>0</v>
      </c>
      <c r="BZ142" s="60">
        <f t="shared" ref="BZ142" si="557">SUM(BZ143,BZ151,BZ155)</f>
        <v>0</v>
      </c>
      <c r="CA142" s="60">
        <f t="shared" ref="CA142:CC142" si="558">SUM(CA143,CA151,CA155)</f>
        <v>0</v>
      </c>
      <c r="CB142" s="60"/>
      <c r="CC142" s="60">
        <f t="shared" si="558"/>
        <v>0</v>
      </c>
      <c r="CD142" s="84"/>
    </row>
    <row r="143" spans="1:92" ht="19.7" customHeight="1">
      <c r="A143" s="36" t="s">
        <v>354</v>
      </c>
      <c r="B143" s="26">
        <f>SUM(C143:H143)</f>
        <v>138.5</v>
      </c>
      <c r="C143" s="27">
        <f>SUM(C144:C146)</f>
        <v>0</v>
      </c>
      <c r="D143" s="27">
        <f>SUM(D144:D146)</f>
        <v>0</v>
      </c>
      <c r="E143" s="27">
        <f>SUM(E144:E146)</f>
        <v>0</v>
      </c>
      <c r="F143" s="27">
        <f>SUM(F144:F146)</f>
        <v>0</v>
      </c>
      <c r="G143" s="27">
        <f>SUM(G144:G146)</f>
        <v>0</v>
      </c>
      <c r="H143" s="27">
        <f t="shared" si="477"/>
        <v>138.5</v>
      </c>
      <c r="I143" s="27">
        <f>SUM(I144:I150)</f>
        <v>0</v>
      </c>
      <c r="J143" s="27">
        <f t="shared" ref="J143:CA143" si="559">SUM(J144:J150)</f>
        <v>0</v>
      </c>
      <c r="K143" s="27">
        <f t="shared" si="559"/>
        <v>0</v>
      </c>
      <c r="L143" s="27">
        <f t="shared" si="559"/>
        <v>0</v>
      </c>
      <c r="M143" s="27">
        <f t="shared" si="559"/>
        <v>0</v>
      </c>
      <c r="N143" s="27">
        <f t="shared" si="559"/>
        <v>0</v>
      </c>
      <c r="O143" s="27">
        <f t="shared" si="559"/>
        <v>0</v>
      </c>
      <c r="P143" s="27">
        <f t="shared" si="559"/>
        <v>0</v>
      </c>
      <c r="Q143" s="27">
        <f t="shared" si="559"/>
        <v>0</v>
      </c>
      <c r="R143" s="27">
        <f t="shared" si="559"/>
        <v>1</v>
      </c>
      <c r="S143" s="27">
        <f>SUM(S144:S150)</f>
        <v>0</v>
      </c>
      <c r="T143" s="27">
        <f t="shared" si="559"/>
        <v>0</v>
      </c>
      <c r="U143" s="27">
        <f t="shared" si="559"/>
        <v>0</v>
      </c>
      <c r="V143" s="27">
        <f t="shared" si="559"/>
        <v>0</v>
      </c>
      <c r="W143" s="27">
        <f>SUM(W144:W150)</f>
        <v>6</v>
      </c>
      <c r="X143" s="27">
        <f t="shared" si="559"/>
        <v>0</v>
      </c>
      <c r="Y143" s="27">
        <f t="shared" si="559"/>
        <v>0</v>
      </c>
      <c r="Z143" s="27">
        <f>SUM(Z144:Z150)</f>
        <v>0</v>
      </c>
      <c r="AA143" s="27">
        <f>SUM(AA144:AA150)</f>
        <v>0</v>
      </c>
      <c r="AB143" s="27">
        <f t="shared" si="559"/>
        <v>0</v>
      </c>
      <c r="AC143" s="27">
        <f t="shared" si="559"/>
        <v>0</v>
      </c>
      <c r="AD143" s="27">
        <f>SUM(AD144:AD150)</f>
        <v>0</v>
      </c>
      <c r="AE143" s="27">
        <f t="shared" si="559"/>
        <v>3</v>
      </c>
      <c r="AF143" s="27">
        <f>SUM(AF144:AF150)</f>
        <v>6</v>
      </c>
      <c r="AG143" s="27">
        <f>SUM(AG144:AG150)</f>
        <v>0</v>
      </c>
      <c r="AH143" s="27">
        <f>SUM(AH144:AH150)</f>
        <v>0</v>
      </c>
      <c r="AI143" s="27">
        <f t="shared" si="559"/>
        <v>0</v>
      </c>
      <c r="AJ143" s="27">
        <f>SUM(AJ144:AJ150)</f>
        <v>0</v>
      </c>
      <c r="AK143" s="27">
        <f>SUM(AK144:AK150)</f>
        <v>0</v>
      </c>
      <c r="AL143" s="27">
        <f>SUM(AL144:AL150)</f>
        <v>0</v>
      </c>
      <c r="AM143" s="27">
        <f>SUM(AM144:AM150)</f>
        <v>0</v>
      </c>
      <c r="AN143" s="27">
        <f t="shared" si="559"/>
        <v>0</v>
      </c>
      <c r="AO143" s="27">
        <f t="shared" si="559"/>
        <v>0</v>
      </c>
      <c r="AP143" s="27">
        <f>SUM(AP144:AP150)</f>
        <v>0</v>
      </c>
      <c r="AQ143" s="27">
        <f t="shared" si="559"/>
        <v>0</v>
      </c>
      <c r="AR143" s="27">
        <f>SUM(AR144:AR150)</f>
        <v>0</v>
      </c>
      <c r="AS143" s="27">
        <f t="shared" si="559"/>
        <v>1</v>
      </c>
      <c r="AT143" s="27">
        <f>SUM(AT144:AT150)</f>
        <v>25</v>
      </c>
      <c r="AU143" s="27">
        <f>SUM(AU144:AU150)</f>
        <v>0</v>
      </c>
      <c r="AV143" s="27">
        <f>SUM(AV144:AV150)</f>
        <v>0</v>
      </c>
      <c r="AW143" s="27">
        <f t="shared" si="559"/>
        <v>0</v>
      </c>
      <c r="AX143" s="27">
        <f t="shared" si="559"/>
        <v>0</v>
      </c>
      <c r="AY143" s="27">
        <f t="shared" si="559"/>
        <v>1</v>
      </c>
      <c r="AZ143" s="27">
        <f>SUM(AZ144:AZ150)</f>
        <v>0</v>
      </c>
      <c r="BA143" s="27">
        <f t="shared" si="559"/>
        <v>0</v>
      </c>
      <c r="BB143" s="27">
        <f t="shared" si="559"/>
        <v>0</v>
      </c>
      <c r="BC143" s="27">
        <f t="shared" si="559"/>
        <v>0</v>
      </c>
      <c r="BD143" s="27">
        <f t="shared" ref="BD143" si="560">SUM(BD144:BD150)</f>
        <v>0</v>
      </c>
      <c r="BE143" s="27">
        <f>SUM(BE144:BE150)</f>
        <v>0</v>
      </c>
      <c r="BF143" s="27">
        <f t="shared" si="559"/>
        <v>4</v>
      </c>
      <c r="BG143" s="57">
        <f t="shared" ref="BG143:BL143" si="561">SUM(BG144:BG150)</f>
        <v>33.5</v>
      </c>
      <c r="BH143" s="27">
        <f t="shared" si="561"/>
        <v>7</v>
      </c>
      <c r="BI143" s="27">
        <f t="shared" si="561"/>
        <v>0</v>
      </c>
      <c r="BJ143" s="27">
        <f t="shared" si="561"/>
        <v>0</v>
      </c>
      <c r="BK143" s="27">
        <f t="shared" si="561"/>
        <v>0</v>
      </c>
      <c r="BL143" s="27">
        <f t="shared" si="561"/>
        <v>0</v>
      </c>
      <c r="BM143" s="27">
        <f t="shared" si="559"/>
        <v>0</v>
      </c>
      <c r="BN143" s="27">
        <f t="shared" si="559"/>
        <v>0</v>
      </c>
      <c r="BO143" s="27">
        <f t="shared" si="559"/>
        <v>0</v>
      </c>
      <c r="BP143" s="27">
        <f t="shared" si="559"/>
        <v>2</v>
      </c>
      <c r="BQ143" s="27">
        <f>SUM(BQ144:BQ150)</f>
        <v>38</v>
      </c>
      <c r="BR143" s="27">
        <f>SUM(BR144:BR150)</f>
        <v>9</v>
      </c>
      <c r="BS143" s="27">
        <f t="shared" si="559"/>
        <v>0</v>
      </c>
      <c r="BT143" s="27">
        <f t="shared" si="559"/>
        <v>0</v>
      </c>
      <c r="BU143" s="27">
        <f t="shared" si="559"/>
        <v>1</v>
      </c>
      <c r="BV143" s="27">
        <f t="shared" si="559"/>
        <v>0</v>
      </c>
      <c r="BW143" s="27">
        <f t="shared" si="559"/>
        <v>1</v>
      </c>
      <c r="BX143" s="27">
        <f t="shared" ref="BX143" si="562">SUM(BX144:BX150)</f>
        <v>0</v>
      </c>
      <c r="BY143" s="27">
        <f t="shared" si="559"/>
        <v>0</v>
      </c>
      <c r="BZ143" s="27">
        <f t="shared" si="559"/>
        <v>0</v>
      </c>
      <c r="CA143" s="27">
        <f t="shared" si="559"/>
        <v>0</v>
      </c>
      <c r="CB143" s="27"/>
      <c r="CC143" s="27">
        <f t="shared" ref="CC143" si="563">SUM(CC144:CC150)</f>
        <v>0</v>
      </c>
      <c r="CD143" s="84"/>
    </row>
    <row r="144" spans="1:92" ht="19.7" customHeight="1">
      <c r="A144" s="85" t="s">
        <v>401</v>
      </c>
      <c r="B144" s="3">
        <f t="shared" si="465"/>
        <v>53</v>
      </c>
      <c r="C144" s="2"/>
      <c r="D144" s="2"/>
      <c r="E144" s="2"/>
      <c r="F144" s="2"/>
      <c r="G144" s="2"/>
      <c r="H144" s="2">
        <f t="shared" si="477"/>
        <v>53</v>
      </c>
      <c r="I144" s="3"/>
      <c r="J144" s="3"/>
      <c r="K144" s="3"/>
      <c r="L144" s="3"/>
      <c r="M144" s="2"/>
      <c r="N144" s="2"/>
      <c r="O144" s="2"/>
      <c r="P144" s="2"/>
      <c r="Q144" s="2"/>
      <c r="R144" s="2">
        <v>1</v>
      </c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>
        <v>5</v>
      </c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>
        <f>11-2</f>
        <v>9</v>
      </c>
      <c r="AU144" s="2"/>
      <c r="AV144" s="2"/>
      <c r="AW144" s="2"/>
      <c r="AX144" s="2"/>
      <c r="AY144" s="2">
        <v>1</v>
      </c>
      <c r="AZ144" s="2"/>
      <c r="BA144" s="2"/>
      <c r="BB144" s="2"/>
      <c r="BC144" s="2"/>
      <c r="BD144" s="2"/>
      <c r="BE144" s="2"/>
      <c r="BF144" s="2">
        <v>1</v>
      </c>
      <c r="BG144" s="87">
        <v>16</v>
      </c>
      <c r="BH144" s="2">
        <v>1</v>
      </c>
      <c r="BI144" s="2"/>
      <c r="BJ144" s="2"/>
      <c r="BK144" s="2"/>
      <c r="BL144" s="2"/>
      <c r="BM144" s="2"/>
      <c r="BN144" s="2"/>
      <c r="BO144" s="2"/>
      <c r="BP144" s="2"/>
      <c r="BQ144" s="2">
        <f>15-1</f>
        <v>14</v>
      </c>
      <c r="BR144" s="2">
        <v>5</v>
      </c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84" t="s">
        <v>568</v>
      </c>
    </row>
    <row r="145" spans="1:82" ht="19.7" customHeight="1">
      <c r="A145" s="85" t="s">
        <v>402</v>
      </c>
      <c r="B145" s="3">
        <f t="shared" si="465"/>
        <v>11</v>
      </c>
      <c r="C145" s="2"/>
      <c r="D145" s="2"/>
      <c r="E145" s="2"/>
      <c r="F145" s="2"/>
      <c r="G145" s="2"/>
      <c r="H145" s="2">
        <f t="shared" si="477"/>
        <v>11</v>
      </c>
      <c r="I145" s="3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>
        <v>1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>
        <v>2</v>
      </c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>
        <v>1</v>
      </c>
      <c r="BG145" s="86">
        <v>2</v>
      </c>
      <c r="BH145" s="2">
        <v>1</v>
      </c>
      <c r="BI145" s="2"/>
      <c r="BJ145" s="2"/>
      <c r="BK145" s="2"/>
      <c r="BL145" s="2"/>
      <c r="BM145" s="2"/>
      <c r="BN145" s="2"/>
      <c r="BO145" s="2"/>
      <c r="BP145" s="2"/>
      <c r="BQ145" s="2">
        <v>4</v>
      </c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84" t="s">
        <v>568</v>
      </c>
    </row>
    <row r="146" spans="1:82" ht="19.7" customHeight="1">
      <c r="A146" s="85" t="s">
        <v>403</v>
      </c>
      <c r="B146" s="3">
        <f t="shared" si="465"/>
        <v>22</v>
      </c>
      <c r="C146" s="2"/>
      <c r="D146" s="2"/>
      <c r="E146" s="2"/>
      <c r="F146" s="2"/>
      <c r="G146" s="2"/>
      <c r="H146" s="2">
        <f t="shared" si="477"/>
        <v>22</v>
      </c>
      <c r="I146" s="3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>
        <v>1</v>
      </c>
      <c r="X146" s="2"/>
      <c r="Y146" s="2"/>
      <c r="Z146" s="2"/>
      <c r="AA146" s="2"/>
      <c r="AB146" s="2"/>
      <c r="AC146" s="2"/>
      <c r="AD146" s="2"/>
      <c r="AE146" s="2"/>
      <c r="AF146" s="2">
        <v>1</v>
      </c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>
        <f>6-1</f>
        <v>5</v>
      </c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>
        <v>1</v>
      </c>
      <c r="BG146" s="86">
        <f>5-1</f>
        <v>4</v>
      </c>
      <c r="BH146" s="2">
        <v>1</v>
      </c>
      <c r="BI146" s="2"/>
      <c r="BJ146" s="2"/>
      <c r="BK146" s="2"/>
      <c r="BL146" s="2"/>
      <c r="BM146" s="2"/>
      <c r="BN146" s="2"/>
      <c r="BO146" s="2"/>
      <c r="BP146" s="2"/>
      <c r="BQ146" s="2">
        <v>8</v>
      </c>
      <c r="BR146" s="2">
        <v>1</v>
      </c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84" t="s">
        <v>568</v>
      </c>
    </row>
    <row r="147" spans="1:82" ht="19.7" customHeight="1">
      <c r="A147" s="85" t="s">
        <v>404</v>
      </c>
      <c r="B147" s="3">
        <f t="shared" si="465"/>
        <v>10</v>
      </c>
      <c r="C147" s="2"/>
      <c r="D147" s="2"/>
      <c r="E147" s="2"/>
      <c r="F147" s="2"/>
      <c r="G147" s="2"/>
      <c r="H147" s="2">
        <f t="shared" si="477"/>
        <v>10</v>
      </c>
      <c r="I147" s="3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>
        <v>1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>
        <v>3</v>
      </c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86">
        <v>2</v>
      </c>
      <c r="BH147" s="2">
        <v>1</v>
      </c>
      <c r="BI147" s="2"/>
      <c r="BJ147" s="2"/>
      <c r="BK147" s="2"/>
      <c r="BL147" s="2"/>
      <c r="BM147" s="2"/>
      <c r="BN147" s="2"/>
      <c r="BO147" s="2"/>
      <c r="BP147" s="2">
        <v>1</v>
      </c>
      <c r="BQ147" s="2">
        <f>3-1</f>
        <v>2</v>
      </c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84" t="s">
        <v>568</v>
      </c>
    </row>
    <row r="148" spans="1:82" ht="19.7" customHeight="1">
      <c r="A148" s="85" t="s">
        <v>405</v>
      </c>
      <c r="B148" s="3">
        <f t="shared" si="465"/>
        <v>11</v>
      </c>
      <c r="C148" s="2"/>
      <c r="D148" s="2"/>
      <c r="E148" s="2"/>
      <c r="F148" s="2"/>
      <c r="G148" s="2"/>
      <c r="H148" s="2">
        <f t="shared" si="477"/>
        <v>11</v>
      </c>
      <c r="I148" s="3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>
        <v>1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>
        <v>2</v>
      </c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86">
        <v>3</v>
      </c>
      <c r="BH148" s="2">
        <v>1</v>
      </c>
      <c r="BI148" s="2"/>
      <c r="BJ148" s="2"/>
      <c r="BK148" s="2"/>
      <c r="BL148" s="2"/>
      <c r="BM148" s="2"/>
      <c r="BN148" s="2"/>
      <c r="BO148" s="2"/>
      <c r="BP148" s="2"/>
      <c r="BQ148" s="2">
        <v>3</v>
      </c>
      <c r="BR148" s="2">
        <v>1</v>
      </c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84" t="s">
        <v>568</v>
      </c>
    </row>
    <row r="149" spans="1:82" ht="19.7" customHeight="1">
      <c r="A149" s="85" t="s">
        <v>371</v>
      </c>
      <c r="B149" s="95">
        <f t="shared" si="465"/>
        <v>13.5</v>
      </c>
      <c r="C149" s="2"/>
      <c r="D149" s="2"/>
      <c r="E149" s="2"/>
      <c r="F149" s="2"/>
      <c r="G149" s="2"/>
      <c r="H149" s="88">
        <f t="shared" si="477"/>
        <v>13.5</v>
      </c>
      <c r="I149" s="3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>
        <v>1</v>
      </c>
      <c r="X149" s="2"/>
      <c r="Y149" s="2"/>
      <c r="Z149" s="2"/>
      <c r="AA149" s="2"/>
      <c r="AB149" s="2"/>
      <c r="AC149" s="2"/>
      <c r="AD149" s="2"/>
      <c r="AE149" s="2">
        <v>1</v>
      </c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>
        <v>2</v>
      </c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86">
        <v>3.5</v>
      </c>
      <c r="BH149" s="2">
        <v>1</v>
      </c>
      <c r="BI149" s="2"/>
      <c r="BJ149" s="2"/>
      <c r="BK149" s="2"/>
      <c r="BL149" s="2"/>
      <c r="BM149" s="2"/>
      <c r="BN149" s="2"/>
      <c r="BO149" s="2"/>
      <c r="BP149" s="2"/>
      <c r="BQ149" s="2">
        <v>4</v>
      </c>
      <c r="BR149" s="2">
        <v>1</v>
      </c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84" t="s">
        <v>568</v>
      </c>
    </row>
    <row r="150" spans="1:82" ht="19.7" customHeight="1">
      <c r="A150" s="85" t="s">
        <v>372</v>
      </c>
      <c r="B150" s="3">
        <f t="shared" si="465"/>
        <v>18</v>
      </c>
      <c r="C150" s="2"/>
      <c r="D150" s="2"/>
      <c r="E150" s="2"/>
      <c r="F150" s="2"/>
      <c r="G150" s="2"/>
      <c r="H150" s="2">
        <f t="shared" si="477"/>
        <v>18</v>
      </c>
      <c r="I150" s="3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>
        <v>1</v>
      </c>
      <c r="X150" s="2"/>
      <c r="Y150" s="2"/>
      <c r="Z150" s="2"/>
      <c r="AA150" s="2"/>
      <c r="AB150" s="2"/>
      <c r="AC150" s="2"/>
      <c r="AD150" s="2"/>
      <c r="AE150" s="2">
        <v>2</v>
      </c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>
        <v>1</v>
      </c>
      <c r="AT150" s="2">
        <v>2</v>
      </c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>
        <v>1</v>
      </c>
      <c r="BG150" s="86">
        <v>3</v>
      </c>
      <c r="BH150" s="2">
        <v>1</v>
      </c>
      <c r="BI150" s="2"/>
      <c r="BJ150" s="2"/>
      <c r="BK150" s="2"/>
      <c r="BL150" s="2"/>
      <c r="BM150" s="2"/>
      <c r="BN150" s="2"/>
      <c r="BO150" s="2"/>
      <c r="BP150" s="2">
        <v>1</v>
      </c>
      <c r="BQ150" s="2">
        <v>3</v>
      </c>
      <c r="BR150" s="2">
        <v>1</v>
      </c>
      <c r="BS150" s="2"/>
      <c r="BT150" s="2"/>
      <c r="BU150" s="2">
        <v>1</v>
      </c>
      <c r="BV150" s="2"/>
      <c r="BW150" s="2">
        <v>1</v>
      </c>
      <c r="BX150" s="2"/>
      <c r="BY150" s="2"/>
      <c r="BZ150" s="2"/>
      <c r="CA150" s="2"/>
      <c r="CB150" s="2"/>
      <c r="CC150" s="2"/>
      <c r="CD150" s="84" t="s">
        <v>568</v>
      </c>
    </row>
    <row r="151" spans="1:82" ht="19.7" customHeight="1">
      <c r="A151" s="36" t="s">
        <v>373</v>
      </c>
      <c r="B151" s="26">
        <f t="shared" si="465"/>
        <v>71</v>
      </c>
      <c r="C151" s="27">
        <f>SUM(C152:C153)</f>
        <v>0</v>
      </c>
      <c r="D151" s="27">
        <f>SUM(D152:D153)</f>
        <v>0</v>
      </c>
      <c r="E151" s="27">
        <f>SUM(E152:E153)</f>
        <v>0</v>
      </c>
      <c r="F151" s="27">
        <f>SUM(F152:F153)</f>
        <v>0</v>
      </c>
      <c r="G151" s="27">
        <f>SUM(G152:G153)</f>
        <v>0</v>
      </c>
      <c r="H151" s="27">
        <f t="shared" si="477"/>
        <v>71</v>
      </c>
      <c r="I151" s="27">
        <f>SUM(I152:I154)</f>
        <v>0</v>
      </c>
      <c r="J151" s="27">
        <f t="shared" ref="J151:CA151" si="564">SUM(J152:J154)</f>
        <v>0</v>
      </c>
      <c r="K151" s="27">
        <f t="shared" si="564"/>
        <v>0</v>
      </c>
      <c r="L151" s="27">
        <f t="shared" si="564"/>
        <v>0</v>
      </c>
      <c r="M151" s="27">
        <f t="shared" si="564"/>
        <v>0</v>
      </c>
      <c r="N151" s="27">
        <f t="shared" si="564"/>
        <v>0</v>
      </c>
      <c r="O151" s="27">
        <f t="shared" si="564"/>
        <v>0</v>
      </c>
      <c r="P151" s="27">
        <f t="shared" si="564"/>
        <v>1</v>
      </c>
      <c r="Q151" s="27">
        <f t="shared" si="564"/>
        <v>0</v>
      </c>
      <c r="R151" s="27">
        <f t="shared" si="564"/>
        <v>0</v>
      </c>
      <c r="S151" s="27">
        <f>SUM(S152:S154)</f>
        <v>0</v>
      </c>
      <c r="T151" s="27">
        <f t="shared" si="564"/>
        <v>0</v>
      </c>
      <c r="U151" s="27">
        <f t="shared" si="564"/>
        <v>0</v>
      </c>
      <c r="V151" s="27">
        <f t="shared" si="564"/>
        <v>3</v>
      </c>
      <c r="W151" s="27">
        <f>SUM(W152:W154)</f>
        <v>0</v>
      </c>
      <c r="X151" s="27">
        <f t="shared" si="564"/>
        <v>0</v>
      </c>
      <c r="Y151" s="27">
        <f t="shared" si="564"/>
        <v>0</v>
      </c>
      <c r="Z151" s="27">
        <f>SUM(Z152:Z154)</f>
        <v>0</v>
      </c>
      <c r="AA151" s="27">
        <f>SUM(AA152:AA154)</f>
        <v>0</v>
      </c>
      <c r="AB151" s="27">
        <f t="shared" si="564"/>
        <v>0</v>
      </c>
      <c r="AC151" s="27">
        <f t="shared" si="564"/>
        <v>0</v>
      </c>
      <c r="AD151" s="27">
        <f>SUM(AD152:AD154)</f>
        <v>0</v>
      </c>
      <c r="AE151" s="27">
        <f t="shared" si="564"/>
        <v>24</v>
      </c>
      <c r="AF151" s="27">
        <f>SUM(AF152:AF154)</f>
        <v>0</v>
      </c>
      <c r="AG151" s="27">
        <f>SUM(AG152:AG154)</f>
        <v>0</v>
      </c>
      <c r="AH151" s="27">
        <f>SUM(AH152:AH154)</f>
        <v>0</v>
      </c>
      <c r="AI151" s="27">
        <f t="shared" si="564"/>
        <v>0</v>
      </c>
      <c r="AJ151" s="27">
        <f>SUM(AJ152:AJ154)</f>
        <v>0</v>
      </c>
      <c r="AK151" s="27">
        <f>SUM(AK152:AK154)</f>
        <v>0</v>
      </c>
      <c r="AL151" s="27">
        <f>SUM(AL152:AL154)</f>
        <v>0</v>
      </c>
      <c r="AM151" s="27">
        <f>SUM(AM152:AM154)</f>
        <v>0</v>
      </c>
      <c r="AN151" s="27">
        <f t="shared" si="564"/>
        <v>0</v>
      </c>
      <c r="AO151" s="27">
        <f t="shared" si="564"/>
        <v>0</v>
      </c>
      <c r="AP151" s="27">
        <f>SUM(AP152:AP154)</f>
        <v>0</v>
      </c>
      <c r="AQ151" s="27">
        <f t="shared" si="564"/>
        <v>0</v>
      </c>
      <c r="AR151" s="27">
        <f>SUM(AR152:AR154)</f>
        <v>0</v>
      </c>
      <c r="AS151" s="27">
        <f t="shared" si="564"/>
        <v>32</v>
      </c>
      <c r="AT151" s="27">
        <f>SUM(AT152:AT154)</f>
        <v>0</v>
      </c>
      <c r="AU151" s="27">
        <f>SUM(AU152:AU154)</f>
        <v>0</v>
      </c>
      <c r="AV151" s="27">
        <f>SUM(AV152:AV154)</f>
        <v>0</v>
      </c>
      <c r="AW151" s="27">
        <f t="shared" si="564"/>
        <v>0</v>
      </c>
      <c r="AX151" s="27">
        <f t="shared" si="564"/>
        <v>0</v>
      </c>
      <c r="AY151" s="27">
        <f t="shared" si="564"/>
        <v>0</v>
      </c>
      <c r="AZ151" s="27">
        <f>SUM(AZ152:AZ154)</f>
        <v>0</v>
      </c>
      <c r="BA151" s="27">
        <f t="shared" si="564"/>
        <v>0</v>
      </c>
      <c r="BB151" s="27">
        <f t="shared" si="564"/>
        <v>0</v>
      </c>
      <c r="BC151" s="27">
        <f t="shared" si="564"/>
        <v>0</v>
      </c>
      <c r="BD151" s="27">
        <f t="shared" ref="BD151" si="565">SUM(BD152:BD154)</f>
        <v>0</v>
      </c>
      <c r="BE151" s="27">
        <f>SUM(BE152:BE154)</f>
        <v>0</v>
      </c>
      <c r="BF151" s="27">
        <f t="shared" si="564"/>
        <v>8</v>
      </c>
      <c r="BG151" s="57">
        <f t="shared" ref="BG151:BL151" si="566">SUM(BG152:BG154)</f>
        <v>0</v>
      </c>
      <c r="BH151" s="27">
        <f t="shared" si="566"/>
        <v>0</v>
      </c>
      <c r="BI151" s="27">
        <f t="shared" si="566"/>
        <v>0</v>
      </c>
      <c r="BJ151" s="27">
        <f t="shared" si="566"/>
        <v>0</v>
      </c>
      <c r="BK151" s="27">
        <f t="shared" si="566"/>
        <v>0</v>
      </c>
      <c r="BL151" s="27">
        <f t="shared" si="566"/>
        <v>0</v>
      </c>
      <c r="BM151" s="27">
        <f t="shared" si="564"/>
        <v>0</v>
      </c>
      <c r="BN151" s="27">
        <f t="shared" si="564"/>
        <v>0</v>
      </c>
      <c r="BO151" s="27">
        <f t="shared" si="564"/>
        <v>0</v>
      </c>
      <c r="BP151" s="27">
        <f t="shared" si="564"/>
        <v>3</v>
      </c>
      <c r="BQ151" s="27">
        <f>SUM(BQ152:BQ154)</f>
        <v>0</v>
      </c>
      <c r="BR151" s="27">
        <f>SUM(BR152:BR154)</f>
        <v>0</v>
      </c>
      <c r="BS151" s="27">
        <f t="shared" si="564"/>
        <v>0</v>
      </c>
      <c r="BT151" s="27">
        <f t="shared" si="564"/>
        <v>0</v>
      </c>
      <c r="BU151" s="27">
        <f t="shared" si="564"/>
        <v>0</v>
      </c>
      <c r="BV151" s="27">
        <f t="shared" si="564"/>
        <v>0</v>
      </c>
      <c r="BW151" s="27">
        <f t="shared" si="564"/>
        <v>0</v>
      </c>
      <c r="BX151" s="27">
        <f t="shared" ref="BX151" si="567">SUM(BX152:BX154)</f>
        <v>0</v>
      </c>
      <c r="BY151" s="27">
        <f t="shared" si="564"/>
        <v>0</v>
      </c>
      <c r="BZ151" s="27">
        <f t="shared" si="564"/>
        <v>0</v>
      </c>
      <c r="CA151" s="27">
        <f t="shared" si="564"/>
        <v>0</v>
      </c>
      <c r="CB151" s="27"/>
      <c r="CC151" s="27">
        <f t="shared" ref="CC151" si="568">SUM(CC152:CC154)</f>
        <v>0</v>
      </c>
      <c r="CD151" s="84"/>
    </row>
    <row r="152" spans="1:82" ht="19.7" customHeight="1">
      <c r="A152" s="85" t="s">
        <v>381</v>
      </c>
      <c r="B152" s="3">
        <f t="shared" si="465"/>
        <v>35</v>
      </c>
      <c r="C152" s="2"/>
      <c r="D152" s="2"/>
      <c r="E152" s="2"/>
      <c r="F152" s="2"/>
      <c r="G152" s="2"/>
      <c r="H152" s="2">
        <f t="shared" si="477"/>
        <v>35</v>
      </c>
      <c r="I152" s="3"/>
      <c r="J152" s="3"/>
      <c r="K152" s="3"/>
      <c r="L152" s="3"/>
      <c r="M152" s="2"/>
      <c r="N152" s="2"/>
      <c r="O152" s="2"/>
      <c r="P152" s="2">
        <v>1</v>
      </c>
      <c r="Q152" s="2"/>
      <c r="R152" s="2">
        <v>0</v>
      </c>
      <c r="S152" s="2"/>
      <c r="T152" s="2"/>
      <c r="U152" s="2"/>
      <c r="V152" s="2">
        <v>1</v>
      </c>
      <c r="W152" s="2"/>
      <c r="X152" s="2"/>
      <c r="Y152" s="2"/>
      <c r="Z152" s="2"/>
      <c r="AA152" s="2"/>
      <c r="AB152" s="2"/>
      <c r="AC152" s="2"/>
      <c r="AD152" s="2"/>
      <c r="AE152" s="2">
        <v>12</v>
      </c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>
        <v>16</v>
      </c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>
        <v>4</v>
      </c>
      <c r="BG152" s="86"/>
      <c r="BH152" s="2"/>
      <c r="BI152" s="2"/>
      <c r="BJ152" s="2"/>
      <c r="BK152" s="2"/>
      <c r="BL152" s="2"/>
      <c r="BM152" s="2"/>
      <c r="BN152" s="2"/>
      <c r="BO152" s="2"/>
      <c r="BP152" s="2">
        <v>1</v>
      </c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84" t="s">
        <v>568</v>
      </c>
    </row>
    <row r="153" spans="1:82" ht="19.7" customHeight="1">
      <c r="A153" s="85" t="s">
        <v>376</v>
      </c>
      <c r="B153" s="3">
        <f t="shared" si="465"/>
        <v>18</v>
      </c>
      <c r="C153" s="2"/>
      <c r="D153" s="2"/>
      <c r="E153" s="2"/>
      <c r="F153" s="2"/>
      <c r="G153" s="2"/>
      <c r="H153" s="2">
        <f t="shared" si="477"/>
        <v>18</v>
      </c>
      <c r="I153" s="3"/>
      <c r="J153" s="3"/>
      <c r="K153" s="3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>
        <v>1</v>
      </c>
      <c r="W153" s="2"/>
      <c r="X153" s="2"/>
      <c r="Y153" s="2"/>
      <c r="Z153" s="2"/>
      <c r="AA153" s="2"/>
      <c r="AB153" s="2"/>
      <c r="AC153" s="2"/>
      <c r="AD153" s="2"/>
      <c r="AE153" s="2">
        <v>6</v>
      </c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>
        <v>8</v>
      </c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>
        <v>2</v>
      </c>
      <c r="BG153" s="86"/>
      <c r="BH153" s="2"/>
      <c r="BI153" s="2"/>
      <c r="BJ153" s="2"/>
      <c r="BK153" s="2"/>
      <c r="BL153" s="2"/>
      <c r="BM153" s="2"/>
      <c r="BN153" s="2"/>
      <c r="BO153" s="2"/>
      <c r="BP153" s="2">
        <v>1</v>
      </c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84" t="s">
        <v>568</v>
      </c>
    </row>
    <row r="154" spans="1:82" ht="19.7" customHeight="1">
      <c r="A154" s="85" t="s">
        <v>382</v>
      </c>
      <c r="B154" s="3">
        <f t="shared" si="465"/>
        <v>18</v>
      </c>
      <c r="C154" s="2"/>
      <c r="D154" s="2"/>
      <c r="E154" s="2"/>
      <c r="F154" s="2"/>
      <c r="G154" s="2"/>
      <c r="H154" s="2">
        <f t="shared" si="477"/>
        <v>18</v>
      </c>
      <c r="I154" s="3"/>
      <c r="J154" s="3"/>
      <c r="K154" s="3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>
        <v>1</v>
      </c>
      <c r="W154" s="2"/>
      <c r="X154" s="2"/>
      <c r="Y154" s="2"/>
      <c r="Z154" s="2"/>
      <c r="AA154" s="2"/>
      <c r="AB154" s="2"/>
      <c r="AC154" s="2"/>
      <c r="AD154" s="2"/>
      <c r="AE154" s="2">
        <v>6</v>
      </c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>
        <v>8</v>
      </c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>
        <v>2</v>
      </c>
      <c r="BG154" s="86"/>
      <c r="BH154" s="2"/>
      <c r="BI154" s="2"/>
      <c r="BJ154" s="2"/>
      <c r="BK154" s="2"/>
      <c r="BL154" s="2"/>
      <c r="BM154" s="2"/>
      <c r="BN154" s="2"/>
      <c r="BO154" s="2"/>
      <c r="BP154" s="2">
        <v>1</v>
      </c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84" t="s">
        <v>568</v>
      </c>
    </row>
    <row r="155" spans="1:82" ht="19.7" customHeight="1">
      <c r="A155" s="36" t="s">
        <v>544</v>
      </c>
      <c r="B155" s="26">
        <f t="shared" si="465"/>
        <v>22</v>
      </c>
      <c r="C155" s="27">
        <f>SUM(C156:C157)</f>
        <v>0</v>
      </c>
      <c r="D155" s="27">
        <f t="shared" ref="D155:I155" si="569">SUM(D156:D157)</f>
        <v>0</v>
      </c>
      <c r="E155" s="27">
        <f t="shared" si="569"/>
        <v>0</v>
      </c>
      <c r="F155" s="27">
        <f t="shared" si="569"/>
        <v>0</v>
      </c>
      <c r="G155" s="27">
        <f t="shared" si="569"/>
        <v>0</v>
      </c>
      <c r="H155" s="27">
        <f t="shared" si="477"/>
        <v>22</v>
      </c>
      <c r="I155" s="27">
        <f t="shared" si="569"/>
        <v>0</v>
      </c>
      <c r="J155" s="27">
        <f t="shared" ref="J155" si="570">SUM(J156:J157)</f>
        <v>0</v>
      </c>
      <c r="K155" s="27">
        <f t="shared" ref="K155" si="571">SUM(K156:K157)</f>
        <v>0</v>
      </c>
      <c r="L155" s="27">
        <f t="shared" ref="L155" si="572">SUM(L156:L157)</f>
        <v>0</v>
      </c>
      <c r="M155" s="27">
        <f t="shared" ref="M155" si="573">SUM(M156:M157)</f>
        <v>0</v>
      </c>
      <c r="N155" s="27">
        <f t="shared" ref="N155" si="574">SUM(N156:N157)</f>
        <v>0</v>
      </c>
      <c r="O155" s="27">
        <f t="shared" ref="O155" si="575">SUM(O156:O157)</f>
        <v>0</v>
      </c>
      <c r="P155" s="27">
        <f t="shared" ref="P155" si="576">SUM(P156:P157)</f>
        <v>0</v>
      </c>
      <c r="Q155" s="27">
        <f t="shared" ref="Q155" si="577">SUM(Q156:Q157)</f>
        <v>0</v>
      </c>
      <c r="R155" s="27">
        <f t="shared" ref="R155" si="578">SUM(R156:R157)</f>
        <v>0</v>
      </c>
      <c r="S155" s="27">
        <f t="shared" ref="S155" si="579">SUM(S156:S157)</f>
        <v>0</v>
      </c>
      <c r="T155" s="27">
        <f t="shared" ref="T155" si="580">SUM(T156:T157)</f>
        <v>0</v>
      </c>
      <c r="U155" s="27">
        <f t="shared" ref="U155" si="581">SUM(U156:U157)</f>
        <v>0</v>
      </c>
      <c r="V155" s="27">
        <f t="shared" ref="V155" si="582">SUM(V156:V157)</f>
        <v>0</v>
      </c>
      <c r="W155" s="27">
        <f t="shared" ref="W155" si="583">SUM(W156:W157)</f>
        <v>1</v>
      </c>
      <c r="X155" s="27">
        <f t="shared" ref="X155" si="584">SUM(X156:X157)</f>
        <v>0</v>
      </c>
      <c r="Y155" s="27">
        <f t="shared" ref="Y155" si="585">SUM(Y156:Y157)</f>
        <v>0</v>
      </c>
      <c r="Z155" s="27">
        <f t="shared" ref="Z155" si="586">SUM(Z156:Z157)</f>
        <v>0</v>
      </c>
      <c r="AA155" s="27">
        <f t="shared" ref="AA155" si="587">SUM(AA156:AA157)</f>
        <v>0</v>
      </c>
      <c r="AB155" s="27">
        <f t="shared" ref="AB155" si="588">SUM(AB156:AB157)</f>
        <v>0</v>
      </c>
      <c r="AC155" s="27">
        <f t="shared" ref="AC155" si="589">SUM(AC156:AC157)</f>
        <v>1</v>
      </c>
      <c r="AD155" s="27">
        <f t="shared" ref="AD155" si="590">SUM(AD156:AD157)</f>
        <v>0</v>
      </c>
      <c r="AE155" s="27">
        <f t="shared" ref="AE155" si="591">SUM(AE156:AE157)</f>
        <v>0</v>
      </c>
      <c r="AF155" s="27">
        <f t="shared" ref="AF155" si="592">SUM(AF156:AF157)</f>
        <v>0</v>
      </c>
      <c r="AG155" s="27">
        <f t="shared" ref="AG155" si="593">SUM(AG156:AG157)</f>
        <v>0</v>
      </c>
      <c r="AH155" s="27">
        <f t="shared" ref="AH155" si="594">SUM(AH156:AH157)</f>
        <v>6</v>
      </c>
      <c r="AI155" s="27">
        <f t="shared" ref="AI155" si="595">SUM(AI156:AI157)</f>
        <v>0</v>
      </c>
      <c r="AJ155" s="27">
        <f t="shared" ref="AJ155" si="596">SUM(AJ156:AJ157)</f>
        <v>0</v>
      </c>
      <c r="AK155" s="27">
        <f t="shared" ref="AK155" si="597">SUM(AK156:AK157)</f>
        <v>0</v>
      </c>
      <c r="AL155" s="27">
        <f t="shared" ref="AL155" si="598">SUM(AL156:AL157)</f>
        <v>0</v>
      </c>
      <c r="AM155" s="27">
        <f t="shared" ref="AM155" si="599">SUM(AM156:AM157)</f>
        <v>0</v>
      </c>
      <c r="AN155" s="27">
        <f t="shared" ref="AN155" si="600">SUM(AN156:AN157)</f>
        <v>0</v>
      </c>
      <c r="AO155" s="27">
        <f t="shared" ref="AO155" si="601">SUM(AO156:AO157)</f>
        <v>1</v>
      </c>
      <c r="AP155" s="27">
        <f t="shared" ref="AP155" si="602">SUM(AP156:AP157)</f>
        <v>0</v>
      </c>
      <c r="AQ155" s="27">
        <f t="shared" ref="AQ155" si="603">SUM(AQ156:AQ157)</f>
        <v>0</v>
      </c>
      <c r="AR155" s="27">
        <f t="shared" ref="AR155" si="604">SUM(AR156:AR157)</f>
        <v>0</v>
      </c>
      <c r="AS155" s="27">
        <f t="shared" ref="AS155" si="605">SUM(AS156:AS157)</f>
        <v>0</v>
      </c>
      <c r="AT155" s="27">
        <f t="shared" ref="AT155" si="606">SUM(AT156:AT157)</f>
        <v>0</v>
      </c>
      <c r="AU155" s="27">
        <f t="shared" ref="AU155" si="607">SUM(AU156:AU157)</f>
        <v>0</v>
      </c>
      <c r="AV155" s="27">
        <f t="shared" ref="AV155" si="608">SUM(AV156:AV157)</f>
        <v>9</v>
      </c>
      <c r="AW155" s="27">
        <f t="shared" ref="AW155" si="609">SUM(AW156:AW157)</f>
        <v>0</v>
      </c>
      <c r="AX155" s="27">
        <f t="shared" ref="AX155" si="610">SUM(AX156:AX157)</f>
        <v>0</v>
      </c>
      <c r="AY155" s="27">
        <f t="shared" ref="AY155" si="611">SUM(AY156:AY157)</f>
        <v>0</v>
      </c>
      <c r="AZ155" s="27">
        <f t="shared" ref="AZ155" si="612">SUM(AZ156:AZ157)</f>
        <v>0</v>
      </c>
      <c r="BA155" s="27">
        <f t="shared" ref="BA155" si="613">SUM(BA156:BA157)</f>
        <v>0</v>
      </c>
      <c r="BB155" s="27">
        <f t="shared" ref="BB155" si="614">SUM(BB156:BB157)</f>
        <v>2</v>
      </c>
      <c r="BC155" s="27">
        <f t="shared" ref="BC155" si="615">SUM(BC156:BC157)</f>
        <v>0</v>
      </c>
      <c r="BD155" s="27">
        <f t="shared" ref="BD155" si="616">SUM(BD156:BD157)</f>
        <v>0</v>
      </c>
      <c r="BE155" s="27">
        <f t="shared" ref="BE155" si="617">SUM(BE156:BE157)</f>
        <v>0</v>
      </c>
      <c r="BF155" s="27">
        <f t="shared" ref="BF155" si="618">SUM(BF156:BF157)</f>
        <v>2</v>
      </c>
      <c r="BG155" s="27">
        <f t="shared" ref="BG155" si="619">SUM(BG156:BG157)</f>
        <v>0</v>
      </c>
      <c r="BH155" s="27">
        <f t="shared" ref="BH155" si="620">SUM(BH156:BH157)</f>
        <v>0</v>
      </c>
      <c r="BI155" s="27">
        <f t="shared" ref="BI155" si="621">SUM(BI156:BI157)</f>
        <v>0</v>
      </c>
      <c r="BJ155" s="27">
        <f t="shared" ref="BJ155" si="622">SUM(BJ156:BJ157)</f>
        <v>0</v>
      </c>
      <c r="BK155" s="27">
        <f t="shared" ref="BK155" si="623">SUM(BK156:BK157)</f>
        <v>0</v>
      </c>
      <c r="BL155" s="27">
        <f t="shared" ref="BL155" si="624">SUM(BL156:BL157)</f>
        <v>0</v>
      </c>
      <c r="BM155" s="27">
        <f t="shared" ref="BM155" si="625">SUM(BM156:BM157)</f>
        <v>0</v>
      </c>
      <c r="BN155" s="27">
        <f t="shared" ref="BN155" si="626">SUM(BN156:BN157)</f>
        <v>0</v>
      </c>
      <c r="BO155" s="27">
        <f t="shared" ref="BO155" si="627">SUM(BO156:BO157)</f>
        <v>0</v>
      </c>
      <c r="BP155" s="27">
        <f t="shared" ref="BP155" si="628">SUM(BP156:BP157)</f>
        <v>0</v>
      </c>
      <c r="BQ155" s="27">
        <f t="shared" ref="BQ155" si="629">SUM(BQ156:BQ157)</f>
        <v>0</v>
      </c>
      <c r="BR155" s="27">
        <f t="shared" ref="BR155" si="630">SUM(BR156:BR157)</f>
        <v>0</v>
      </c>
      <c r="BS155" s="27">
        <f t="shared" ref="BS155" si="631">SUM(BS156:BS157)</f>
        <v>0</v>
      </c>
      <c r="BT155" s="27">
        <f t="shared" ref="BT155" si="632">SUM(BT156:BT157)</f>
        <v>0</v>
      </c>
      <c r="BU155" s="27">
        <f t="shared" ref="BU155" si="633">SUM(BU156:BU157)</f>
        <v>0</v>
      </c>
      <c r="BV155" s="27">
        <f t="shared" ref="BV155" si="634">SUM(BV156:BV157)</f>
        <v>0</v>
      </c>
      <c r="BW155" s="27">
        <f t="shared" ref="BW155" si="635">SUM(BW156:BW157)</f>
        <v>0</v>
      </c>
      <c r="BX155" s="27">
        <f t="shared" ref="BX155" si="636">SUM(BX156:BX157)</f>
        <v>0</v>
      </c>
      <c r="BY155" s="27">
        <f t="shared" ref="BY155" si="637">SUM(BY156:BY157)</f>
        <v>0</v>
      </c>
      <c r="BZ155" s="27">
        <f t="shared" ref="BZ155" si="638">SUM(BZ156:BZ157)</f>
        <v>0</v>
      </c>
      <c r="CA155" s="27">
        <f t="shared" ref="CA155:CC155" si="639">SUM(CA156:CA157)</f>
        <v>0</v>
      </c>
      <c r="CB155" s="27"/>
      <c r="CC155" s="27">
        <f t="shared" si="639"/>
        <v>0</v>
      </c>
      <c r="CD155" s="84"/>
    </row>
    <row r="156" spans="1:82" ht="19.7" customHeight="1">
      <c r="A156" s="85" t="s">
        <v>50</v>
      </c>
      <c r="B156" s="3">
        <f t="shared" si="465"/>
        <v>10</v>
      </c>
      <c r="C156" s="2"/>
      <c r="D156" s="2"/>
      <c r="E156" s="2"/>
      <c r="F156" s="2"/>
      <c r="G156" s="2"/>
      <c r="H156" s="2">
        <f t="shared" si="477"/>
        <v>10</v>
      </c>
      <c r="I156" s="3"/>
      <c r="J156" s="3"/>
      <c r="K156" s="3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>
        <v>1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>
        <v>3</v>
      </c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>
        <v>4</v>
      </c>
      <c r="AW156" s="2"/>
      <c r="AX156" s="2"/>
      <c r="AY156" s="2"/>
      <c r="AZ156" s="2"/>
      <c r="BA156" s="2"/>
      <c r="BB156" s="2">
        <v>1</v>
      </c>
      <c r="BC156" s="2"/>
      <c r="BD156" s="2"/>
      <c r="BE156" s="2"/>
      <c r="BF156" s="2">
        <v>1</v>
      </c>
      <c r="BG156" s="86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84" t="s">
        <v>568</v>
      </c>
    </row>
    <row r="157" spans="1:82" ht="19.7" customHeight="1">
      <c r="A157" s="85" t="s">
        <v>547</v>
      </c>
      <c r="B157" s="3">
        <f t="shared" si="465"/>
        <v>12</v>
      </c>
      <c r="C157" s="2"/>
      <c r="D157" s="2"/>
      <c r="E157" s="2"/>
      <c r="F157" s="2"/>
      <c r="G157" s="2"/>
      <c r="H157" s="2">
        <f t="shared" si="477"/>
        <v>12</v>
      </c>
      <c r="I157" s="3"/>
      <c r="J157" s="3"/>
      <c r="K157" s="3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>
        <v>1</v>
      </c>
      <c r="AD157" s="2"/>
      <c r="AE157" s="2"/>
      <c r="AF157" s="2"/>
      <c r="AG157" s="2"/>
      <c r="AH157" s="2">
        <v>3</v>
      </c>
      <c r="AI157" s="2"/>
      <c r="AJ157" s="2"/>
      <c r="AK157" s="2"/>
      <c r="AL157" s="2"/>
      <c r="AM157" s="2"/>
      <c r="AN157" s="2"/>
      <c r="AO157" s="2">
        <v>1</v>
      </c>
      <c r="AP157" s="2"/>
      <c r="AQ157" s="2"/>
      <c r="AR157" s="2"/>
      <c r="AS157" s="2"/>
      <c r="AT157" s="2"/>
      <c r="AU157" s="2"/>
      <c r="AV157" s="2">
        <v>5</v>
      </c>
      <c r="AW157" s="2"/>
      <c r="AX157" s="2"/>
      <c r="AY157" s="2"/>
      <c r="AZ157" s="2"/>
      <c r="BA157" s="2"/>
      <c r="BB157" s="2">
        <v>1</v>
      </c>
      <c r="BC157" s="2"/>
      <c r="BD157" s="2"/>
      <c r="BE157" s="2"/>
      <c r="BF157" s="2">
        <v>1</v>
      </c>
      <c r="BG157" s="86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84" t="s">
        <v>568</v>
      </c>
    </row>
    <row r="158" spans="1:82" s="41" customFormat="1" ht="19.7" customHeight="1">
      <c r="A158" s="58" t="s">
        <v>406</v>
      </c>
      <c r="B158" s="59">
        <f t="shared" si="465"/>
        <v>178</v>
      </c>
      <c r="C158" s="60">
        <f>SUM(C160,C164,C168)</f>
        <v>0</v>
      </c>
      <c r="D158" s="60">
        <f>SUM(D160,D164,D168)</f>
        <v>0</v>
      </c>
      <c r="E158" s="60">
        <f>SUM(E160,E164,E168)</f>
        <v>0</v>
      </c>
      <c r="F158" s="60">
        <f>SUM(F160,F164,F168)</f>
        <v>0</v>
      </c>
      <c r="G158" s="60">
        <f>SUM(G160,G164,G168)</f>
        <v>0</v>
      </c>
      <c r="H158" s="60">
        <f t="shared" si="477"/>
        <v>178</v>
      </c>
      <c r="I158" s="60">
        <f>SUM(I159,I164,I168)</f>
        <v>0</v>
      </c>
      <c r="J158" s="60">
        <f t="shared" ref="J158:CA158" si="640">SUM(J159,J164,J168)</f>
        <v>0</v>
      </c>
      <c r="K158" s="60">
        <f t="shared" si="640"/>
        <v>0</v>
      </c>
      <c r="L158" s="60">
        <f t="shared" si="640"/>
        <v>0</v>
      </c>
      <c r="M158" s="60">
        <f t="shared" si="640"/>
        <v>0</v>
      </c>
      <c r="N158" s="60">
        <f t="shared" si="640"/>
        <v>0</v>
      </c>
      <c r="O158" s="60">
        <f t="shared" si="640"/>
        <v>0</v>
      </c>
      <c r="P158" s="60">
        <f t="shared" si="640"/>
        <v>1</v>
      </c>
      <c r="Q158" s="60">
        <f t="shared" si="640"/>
        <v>0</v>
      </c>
      <c r="R158" s="60">
        <f t="shared" si="640"/>
        <v>1</v>
      </c>
      <c r="S158" s="60">
        <f>SUM(S159,S164,S168)</f>
        <v>0</v>
      </c>
      <c r="T158" s="60">
        <f t="shared" si="640"/>
        <v>0</v>
      </c>
      <c r="U158" s="60">
        <f t="shared" si="640"/>
        <v>0</v>
      </c>
      <c r="V158" s="60">
        <f t="shared" si="640"/>
        <v>4</v>
      </c>
      <c r="W158" s="60">
        <f>SUM(W159,W164,W168)</f>
        <v>2</v>
      </c>
      <c r="X158" s="60">
        <f t="shared" si="640"/>
        <v>0</v>
      </c>
      <c r="Y158" s="60">
        <f t="shared" si="640"/>
        <v>1</v>
      </c>
      <c r="Z158" s="60">
        <f>SUM(Z159,Z164,Z168)</f>
        <v>0</v>
      </c>
      <c r="AA158" s="60">
        <f>SUM(AA159,AA164,AA168)</f>
        <v>0</v>
      </c>
      <c r="AB158" s="60">
        <f t="shared" si="640"/>
        <v>0</v>
      </c>
      <c r="AC158" s="60">
        <f t="shared" si="640"/>
        <v>0</v>
      </c>
      <c r="AD158" s="60">
        <f>SUM(AD159,AD164,AD168)</f>
        <v>0</v>
      </c>
      <c r="AE158" s="60">
        <f t="shared" si="640"/>
        <v>19</v>
      </c>
      <c r="AF158" s="60">
        <f>SUM(AF159,AF164,AF168)</f>
        <v>6</v>
      </c>
      <c r="AG158" s="60">
        <f>SUM(AG159,AG164,AG168)</f>
        <v>0</v>
      </c>
      <c r="AH158" s="60">
        <f>SUM(AH159,AH164,AH168)</f>
        <v>5</v>
      </c>
      <c r="AI158" s="60">
        <f t="shared" si="640"/>
        <v>0</v>
      </c>
      <c r="AJ158" s="60">
        <f>SUM(AJ159,AJ164,AJ168)</f>
        <v>0</v>
      </c>
      <c r="AK158" s="60">
        <f>SUM(AK159,AK164,AK168)</f>
        <v>0</v>
      </c>
      <c r="AL158" s="60">
        <f>SUM(AL159,AL164,AL168)</f>
        <v>0</v>
      </c>
      <c r="AM158" s="60">
        <f>SUM(AM159,AM164,AM168)</f>
        <v>0</v>
      </c>
      <c r="AN158" s="60">
        <f t="shared" si="640"/>
        <v>0</v>
      </c>
      <c r="AO158" s="60">
        <f t="shared" si="640"/>
        <v>1</v>
      </c>
      <c r="AP158" s="60">
        <f>SUM(AP159,AP164,AP168)</f>
        <v>0</v>
      </c>
      <c r="AQ158" s="60">
        <f t="shared" si="640"/>
        <v>0</v>
      </c>
      <c r="AR158" s="60">
        <f>SUM(AR159,AR164,AR168)</f>
        <v>0</v>
      </c>
      <c r="AS158" s="60">
        <f t="shared" si="640"/>
        <v>26</v>
      </c>
      <c r="AT158" s="60">
        <f>SUM(AT159,AT164,AT168)</f>
        <v>17</v>
      </c>
      <c r="AU158" s="60">
        <f>SUM(AU159,AU164,AU168)</f>
        <v>0</v>
      </c>
      <c r="AV158" s="60">
        <f>SUM(AV159,AV164,AV168)</f>
        <v>5</v>
      </c>
      <c r="AW158" s="60">
        <f t="shared" si="640"/>
        <v>0</v>
      </c>
      <c r="AX158" s="60">
        <f t="shared" si="640"/>
        <v>0</v>
      </c>
      <c r="AY158" s="60">
        <f t="shared" si="640"/>
        <v>0</v>
      </c>
      <c r="AZ158" s="60">
        <f>SUM(AZ159,AZ164,AZ168)</f>
        <v>0</v>
      </c>
      <c r="BA158" s="60">
        <f t="shared" si="640"/>
        <v>0</v>
      </c>
      <c r="BB158" s="60">
        <f t="shared" si="640"/>
        <v>2</v>
      </c>
      <c r="BC158" s="60">
        <f t="shared" si="640"/>
        <v>0</v>
      </c>
      <c r="BD158" s="60">
        <f t="shared" ref="BD158" si="641">SUM(BD159,BD164,BD168)</f>
        <v>0</v>
      </c>
      <c r="BE158" s="60">
        <f>SUM(BE159,BE164,BE168)</f>
        <v>0</v>
      </c>
      <c r="BF158" s="60">
        <f t="shared" si="640"/>
        <v>13</v>
      </c>
      <c r="BG158" s="63">
        <f t="shared" ref="BG158:BL158" si="642">SUM(BG159,BG164,BG168)</f>
        <v>23</v>
      </c>
      <c r="BH158" s="60">
        <f t="shared" si="642"/>
        <v>3</v>
      </c>
      <c r="BI158" s="60">
        <f t="shared" si="642"/>
        <v>0</v>
      </c>
      <c r="BJ158" s="60">
        <f t="shared" si="642"/>
        <v>0</v>
      </c>
      <c r="BK158" s="60">
        <f t="shared" si="642"/>
        <v>0</v>
      </c>
      <c r="BL158" s="60">
        <f t="shared" si="642"/>
        <v>0</v>
      </c>
      <c r="BM158" s="60">
        <f t="shared" si="640"/>
        <v>1</v>
      </c>
      <c r="BN158" s="60">
        <f t="shared" si="640"/>
        <v>0</v>
      </c>
      <c r="BO158" s="60">
        <f t="shared" si="640"/>
        <v>0</v>
      </c>
      <c r="BP158" s="60">
        <f t="shared" si="640"/>
        <v>5</v>
      </c>
      <c r="BQ158" s="60">
        <f>SUM(BQ159,BQ164,BQ168)</f>
        <v>35</v>
      </c>
      <c r="BR158" s="60">
        <f>SUM(BR159,BR164,BR168)</f>
        <v>5</v>
      </c>
      <c r="BS158" s="60">
        <f t="shared" si="640"/>
        <v>2</v>
      </c>
      <c r="BT158" s="60">
        <f t="shared" si="640"/>
        <v>0</v>
      </c>
      <c r="BU158" s="60">
        <f t="shared" si="640"/>
        <v>1</v>
      </c>
      <c r="BV158" s="60">
        <f t="shared" si="640"/>
        <v>0</v>
      </c>
      <c r="BW158" s="60">
        <f t="shared" si="640"/>
        <v>0</v>
      </c>
      <c r="BX158" s="60">
        <f t="shared" ref="BX158" si="643">SUM(BX159,BX164,BX168)</f>
        <v>0</v>
      </c>
      <c r="BY158" s="60">
        <f t="shared" si="640"/>
        <v>0</v>
      </c>
      <c r="BZ158" s="60">
        <f t="shared" si="640"/>
        <v>0</v>
      </c>
      <c r="CA158" s="60">
        <f t="shared" si="640"/>
        <v>0</v>
      </c>
      <c r="CB158" s="60"/>
      <c r="CC158" s="60">
        <f t="shared" ref="CC158" si="644">SUM(CC159,CC164,CC168)</f>
        <v>0</v>
      </c>
      <c r="CD158" s="84"/>
    </row>
    <row r="159" spans="1:82" ht="19.7" customHeight="1">
      <c r="A159" s="36" t="s">
        <v>354</v>
      </c>
      <c r="B159" s="26">
        <f t="shared" si="465"/>
        <v>106</v>
      </c>
      <c r="C159" s="27"/>
      <c r="D159" s="27"/>
      <c r="E159" s="27"/>
      <c r="F159" s="27"/>
      <c r="G159" s="27"/>
      <c r="H159" s="27">
        <f t="shared" si="477"/>
        <v>106</v>
      </c>
      <c r="I159" s="27">
        <f>SUM(I160:I163)</f>
        <v>0</v>
      </c>
      <c r="J159" s="27">
        <f t="shared" ref="J159:CA159" si="645">SUM(J160:J163)</f>
        <v>0</v>
      </c>
      <c r="K159" s="27">
        <f t="shared" si="645"/>
        <v>0</v>
      </c>
      <c r="L159" s="27">
        <f t="shared" si="645"/>
        <v>0</v>
      </c>
      <c r="M159" s="27">
        <f t="shared" si="645"/>
        <v>0</v>
      </c>
      <c r="N159" s="27">
        <f t="shared" si="645"/>
        <v>0</v>
      </c>
      <c r="O159" s="27">
        <f t="shared" si="645"/>
        <v>0</v>
      </c>
      <c r="P159" s="27">
        <f t="shared" si="645"/>
        <v>0</v>
      </c>
      <c r="Q159" s="27">
        <f t="shared" si="645"/>
        <v>0</v>
      </c>
      <c r="R159" s="27">
        <f t="shared" si="645"/>
        <v>1</v>
      </c>
      <c r="S159" s="27">
        <f>SUM(S160:S163)</f>
        <v>0</v>
      </c>
      <c r="T159" s="27">
        <f t="shared" si="645"/>
        <v>0</v>
      </c>
      <c r="U159" s="27">
        <f t="shared" si="645"/>
        <v>0</v>
      </c>
      <c r="V159" s="27">
        <f t="shared" si="645"/>
        <v>1</v>
      </c>
      <c r="W159" s="27">
        <f>SUM(W160:W163)</f>
        <v>2</v>
      </c>
      <c r="X159" s="27">
        <f t="shared" si="645"/>
        <v>0</v>
      </c>
      <c r="Y159" s="27">
        <f t="shared" si="645"/>
        <v>0</v>
      </c>
      <c r="Z159" s="27">
        <f>SUM(Z160:Z163)</f>
        <v>0</v>
      </c>
      <c r="AA159" s="27">
        <f>SUM(AA160:AA163)</f>
        <v>0</v>
      </c>
      <c r="AB159" s="27">
        <f t="shared" si="645"/>
        <v>0</v>
      </c>
      <c r="AC159" s="27">
        <f t="shared" si="645"/>
        <v>0</v>
      </c>
      <c r="AD159" s="27">
        <f>SUM(AD160:AD163)</f>
        <v>0</v>
      </c>
      <c r="AE159" s="27">
        <f t="shared" si="645"/>
        <v>2</v>
      </c>
      <c r="AF159" s="27">
        <f>SUM(AF160:AF163)</f>
        <v>6</v>
      </c>
      <c r="AG159" s="27">
        <f>SUM(AG160:AG163)</f>
        <v>0</v>
      </c>
      <c r="AH159" s="27">
        <f>SUM(AH160:AH163)</f>
        <v>0</v>
      </c>
      <c r="AI159" s="27">
        <f t="shared" si="645"/>
        <v>0</v>
      </c>
      <c r="AJ159" s="27">
        <f>SUM(AJ160:AJ163)</f>
        <v>0</v>
      </c>
      <c r="AK159" s="27">
        <f>SUM(AK160:AK163)</f>
        <v>0</v>
      </c>
      <c r="AL159" s="27">
        <f>SUM(AL160:AL163)</f>
        <v>0</v>
      </c>
      <c r="AM159" s="27">
        <f>SUM(AM160:AM163)</f>
        <v>0</v>
      </c>
      <c r="AN159" s="27">
        <f t="shared" si="645"/>
        <v>0</v>
      </c>
      <c r="AO159" s="27">
        <f t="shared" si="645"/>
        <v>0</v>
      </c>
      <c r="AP159" s="27">
        <f>SUM(AP160:AP163)</f>
        <v>0</v>
      </c>
      <c r="AQ159" s="27">
        <f t="shared" si="645"/>
        <v>0</v>
      </c>
      <c r="AR159" s="27">
        <f>SUM(AR160:AR163)</f>
        <v>0</v>
      </c>
      <c r="AS159" s="27">
        <f t="shared" si="645"/>
        <v>1</v>
      </c>
      <c r="AT159" s="27">
        <f>SUM(AT160:AT163)</f>
        <v>17</v>
      </c>
      <c r="AU159" s="27">
        <f>SUM(AU160:AU163)</f>
        <v>0</v>
      </c>
      <c r="AV159" s="27">
        <f>SUM(AV160:AV163)</f>
        <v>0</v>
      </c>
      <c r="AW159" s="27">
        <f t="shared" si="645"/>
        <v>0</v>
      </c>
      <c r="AX159" s="27">
        <f t="shared" si="645"/>
        <v>0</v>
      </c>
      <c r="AY159" s="27">
        <f t="shared" si="645"/>
        <v>0</v>
      </c>
      <c r="AZ159" s="27">
        <f>SUM(AZ160:AZ163)</f>
        <v>0</v>
      </c>
      <c r="BA159" s="27">
        <f t="shared" si="645"/>
        <v>0</v>
      </c>
      <c r="BB159" s="27">
        <f t="shared" si="645"/>
        <v>0</v>
      </c>
      <c r="BC159" s="27">
        <f t="shared" si="645"/>
        <v>0</v>
      </c>
      <c r="BD159" s="27">
        <f t="shared" ref="BD159" si="646">SUM(BD160:BD163)</f>
        <v>0</v>
      </c>
      <c r="BE159" s="27">
        <f>SUM(BE160:BE163)</f>
        <v>0</v>
      </c>
      <c r="BF159" s="27">
        <f t="shared" si="645"/>
        <v>4</v>
      </c>
      <c r="BG159" s="57">
        <f t="shared" ref="BG159:BL159" si="647">SUM(BG160:BG163)</f>
        <v>23</v>
      </c>
      <c r="BH159" s="27">
        <f t="shared" si="647"/>
        <v>3</v>
      </c>
      <c r="BI159" s="27">
        <f t="shared" si="647"/>
        <v>0</v>
      </c>
      <c r="BJ159" s="27">
        <f t="shared" si="647"/>
        <v>0</v>
      </c>
      <c r="BK159" s="27">
        <f t="shared" si="647"/>
        <v>0</v>
      </c>
      <c r="BL159" s="27">
        <f t="shared" si="647"/>
        <v>0</v>
      </c>
      <c r="BM159" s="27">
        <f t="shared" si="645"/>
        <v>1</v>
      </c>
      <c r="BN159" s="27">
        <f t="shared" si="645"/>
        <v>0</v>
      </c>
      <c r="BO159" s="27">
        <f t="shared" si="645"/>
        <v>0</v>
      </c>
      <c r="BP159" s="27">
        <f t="shared" si="645"/>
        <v>2</v>
      </c>
      <c r="BQ159" s="27">
        <f>SUM(BQ160:BQ163)</f>
        <v>35</v>
      </c>
      <c r="BR159" s="27">
        <f>SUM(BR160:BR163)</f>
        <v>5</v>
      </c>
      <c r="BS159" s="27">
        <f t="shared" si="645"/>
        <v>2</v>
      </c>
      <c r="BT159" s="27">
        <f t="shared" si="645"/>
        <v>0</v>
      </c>
      <c r="BU159" s="27">
        <f t="shared" si="645"/>
        <v>1</v>
      </c>
      <c r="BV159" s="27">
        <f t="shared" si="645"/>
        <v>0</v>
      </c>
      <c r="BW159" s="27">
        <f t="shared" si="645"/>
        <v>0</v>
      </c>
      <c r="BX159" s="27">
        <f t="shared" ref="BX159" si="648">SUM(BX160:BX163)</f>
        <v>0</v>
      </c>
      <c r="BY159" s="27">
        <f t="shared" si="645"/>
        <v>0</v>
      </c>
      <c r="BZ159" s="27">
        <f t="shared" si="645"/>
        <v>0</v>
      </c>
      <c r="CA159" s="27">
        <f t="shared" si="645"/>
        <v>0</v>
      </c>
      <c r="CB159" s="27"/>
      <c r="CC159" s="27">
        <f t="shared" ref="CC159" si="649">SUM(CC160:CC163)</f>
        <v>0</v>
      </c>
      <c r="CD159" s="84"/>
    </row>
    <row r="160" spans="1:82" ht="19.7" customHeight="1">
      <c r="A160" s="85" t="s">
        <v>407</v>
      </c>
      <c r="B160" s="3">
        <f t="shared" si="465"/>
        <v>66</v>
      </c>
      <c r="C160" s="2"/>
      <c r="D160" s="2"/>
      <c r="E160" s="2"/>
      <c r="F160" s="2"/>
      <c r="G160" s="2"/>
      <c r="H160" s="2">
        <f t="shared" si="477"/>
        <v>66</v>
      </c>
      <c r="I160" s="3"/>
      <c r="J160" s="3"/>
      <c r="K160" s="3"/>
      <c r="L160" s="3"/>
      <c r="M160" s="2"/>
      <c r="N160" s="2"/>
      <c r="O160" s="2"/>
      <c r="P160" s="2"/>
      <c r="Q160" s="2"/>
      <c r="R160" s="2">
        <v>1</v>
      </c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>
        <f>6-1</f>
        <v>5</v>
      </c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>
        <f>13-1</f>
        <v>12</v>
      </c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>
        <v>3</v>
      </c>
      <c r="BG160" s="87">
        <f>17-1</f>
        <v>16</v>
      </c>
      <c r="BH160" s="2">
        <v>1</v>
      </c>
      <c r="BI160" s="2"/>
      <c r="BJ160" s="2"/>
      <c r="BK160" s="2"/>
      <c r="BL160" s="2"/>
      <c r="BM160" s="2"/>
      <c r="BN160" s="2"/>
      <c r="BO160" s="2"/>
      <c r="BP160" s="2"/>
      <c r="BQ160" s="2">
        <f>26-1</f>
        <v>25</v>
      </c>
      <c r="BR160" s="2">
        <v>3</v>
      </c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84" t="s">
        <v>568</v>
      </c>
    </row>
    <row r="161" spans="1:82" ht="19.7" customHeight="1">
      <c r="A161" s="85" t="s">
        <v>408</v>
      </c>
      <c r="B161" s="3">
        <f t="shared" si="465"/>
        <v>17</v>
      </c>
      <c r="C161" s="2"/>
      <c r="D161" s="2"/>
      <c r="E161" s="2"/>
      <c r="F161" s="2"/>
      <c r="G161" s="2"/>
      <c r="H161" s="2">
        <f t="shared" si="477"/>
        <v>17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>
        <v>1</v>
      </c>
      <c r="X161" s="3"/>
      <c r="Y161" s="2"/>
      <c r="Z161" s="2"/>
      <c r="AA161" s="2"/>
      <c r="AB161" s="2"/>
      <c r="AC161" s="2"/>
      <c r="AD161" s="2"/>
      <c r="AE161" s="2"/>
      <c r="AF161" s="2">
        <v>1</v>
      </c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>
        <f>4-1</f>
        <v>3</v>
      </c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87">
        <f>5-1</f>
        <v>4</v>
      </c>
      <c r="BH161" s="2">
        <v>1</v>
      </c>
      <c r="BI161" s="2"/>
      <c r="BJ161" s="2"/>
      <c r="BK161" s="2"/>
      <c r="BL161" s="2"/>
      <c r="BM161" s="2"/>
      <c r="BN161" s="2"/>
      <c r="BO161" s="2"/>
      <c r="BP161" s="2">
        <v>1</v>
      </c>
      <c r="BQ161" s="2">
        <v>5</v>
      </c>
      <c r="BR161" s="2">
        <v>1</v>
      </c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84" t="s">
        <v>568</v>
      </c>
    </row>
    <row r="162" spans="1:82" ht="19.7" customHeight="1">
      <c r="A162" s="85" t="s">
        <v>371</v>
      </c>
      <c r="B162" s="3">
        <f t="shared" si="465"/>
        <v>9</v>
      </c>
      <c r="C162" s="2"/>
      <c r="D162" s="2"/>
      <c r="E162" s="2"/>
      <c r="F162" s="2"/>
      <c r="G162" s="2"/>
      <c r="H162" s="2">
        <f t="shared" si="477"/>
        <v>9</v>
      </c>
      <c r="I162" s="3"/>
      <c r="J162" s="3"/>
      <c r="K162" s="3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>
        <v>1</v>
      </c>
      <c r="X162" s="2"/>
      <c r="Y162" s="2"/>
      <c r="Z162" s="2"/>
      <c r="AA162" s="2"/>
      <c r="AB162" s="2"/>
      <c r="AC162" s="2"/>
      <c r="AD162" s="2"/>
      <c r="AE162" s="2">
        <v>1</v>
      </c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>
        <v>1</v>
      </c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86">
        <v>1</v>
      </c>
      <c r="BH162" s="2"/>
      <c r="BI162" s="2"/>
      <c r="BJ162" s="2"/>
      <c r="BK162" s="2"/>
      <c r="BL162" s="2"/>
      <c r="BM162" s="2">
        <v>1</v>
      </c>
      <c r="BN162" s="2"/>
      <c r="BO162" s="2"/>
      <c r="BP162" s="2"/>
      <c r="BQ162" s="2">
        <v>1</v>
      </c>
      <c r="BR162" s="2">
        <v>1</v>
      </c>
      <c r="BS162" s="2">
        <v>2</v>
      </c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84" t="s">
        <v>568</v>
      </c>
    </row>
    <row r="163" spans="1:82" ht="19.7" customHeight="1">
      <c r="A163" s="85" t="s">
        <v>372</v>
      </c>
      <c r="B163" s="3">
        <f t="shared" si="465"/>
        <v>14</v>
      </c>
      <c r="C163" s="2"/>
      <c r="D163" s="2"/>
      <c r="E163" s="2"/>
      <c r="F163" s="2"/>
      <c r="G163" s="2"/>
      <c r="H163" s="2">
        <f t="shared" si="477"/>
        <v>14</v>
      </c>
      <c r="I163" s="3"/>
      <c r="J163" s="3"/>
      <c r="K163" s="3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>
        <v>1</v>
      </c>
      <c r="W163" s="2"/>
      <c r="X163" s="2"/>
      <c r="Y163" s="2"/>
      <c r="Z163" s="2"/>
      <c r="AA163" s="2"/>
      <c r="AB163" s="2"/>
      <c r="AC163" s="2"/>
      <c r="AD163" s="2"/>
      <c r="AE163" s="2">
        <v>1</v>
      </c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>
        <v>1</v>
      </c>
      <c r="AT163" s="2">
        <v>1</v>
      </c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>
        <v>1</v>
      </c>
      <c r="BG163" s="86">
        <v>2</v>
      </c>
      <c r="BH163" s="2">
        <v>1</v>
      </c>
      <c r="BI163" s="2"/>
      <c r="BJ163" s="2"/>
      <c r="BK163" s="2"/>
      <c r="BL163" s="2"/>
      <c r="BM163" s="2"/>
      <c r="BN163" s="2"/>
      <c r="BO163" s="2"/>
      <c r="BP163" s="2">
        <v>1</v>
      </c>
      <c r="BQ163" s="2">
        <v>4</v>
      </c>
      <c r="BR163" s="2"/>
      <c r="BS163" s="2"/>
      <c r="BT163" s="2"/>
      <c r="BU163" s="2">
        <v>1</v>
      </c>
      <c r="BV163" s="2"/>
      <c r="BW163" s="2"/>
      <c r="BX163" s="2"/>
      <c r="BY163" s="2"/>
      <c r="BZ163" s="2"/>
      <c r="CA163" s="2"/>
      <c r="CB163" s="2"/>
      <c r="CC163" s="2"/>
      <c r="CD163" s="84" t="s">
        <v>568</v>
      </c>
    </row>
    <row r="164" spans="1:82" ht="19.7" customHeight="1">
      <c r="A164" s="36" t="s">
        <v>246</v>
      </c>
      <c r="B164" s="26">
        <f t="shared" si="465"/>
        <v>57</v>
      </c>
      <c r="C164" s="27">
        <f>SUM(C165:C166)</f>
        <v>0</v>
      </c>
      <c r="D164" s="27">
        <f>SUM(D165:D166)</f>
        <v>0</v>
      </c>
      <c r="E164" s="27">
        <f>SUM(E165:E166)</f>
        <v>0</v>
      </c>
      <c r="F164" s="27">
        <f>SUM(F165:F166)</f>
        <v>0</v>
      </c>
      <c r="G164" s="27">
        <f>SUM(G165:G166)</f>
        <v>0</v>
      </c>
      <c r="H164" s="27">
        <f t="shared" si="477"/>
        <v>57</v>
      </c>
      <c r="I164" s="27">
        <f>SUM(I165:I167)</f>
        <v>0</v>
      </c>
      <c r="J164" s="27">
        <f t="shared" ref="J164:CA164" si="650">SUM(J165:J167)</f>
        <v>0</v>
      </c>
      <c r="K164" s="27">
        <f t="shared" si="650"/>
        <v>0</v>
      </c>
      <c r="L164" s="27">
        <f t="shared" si="650"/>
        <v>0</v>
      </c>
      <c r="M164" s="27">
        <f t="shared" si="650"/>
        <v>0</v>
      </c>
      <c r="N164" s="27">
        <f t="shared" si="650"/>
        <v>0</v>
      </c>
      <c r="O164" s="27">
        <f t="shared" si="650"/>
        <v>0</v>
      </c>
      <c r="P164" s="27">
        <f t="shared" si="650"/>
        <v>1</v>
      </c>
      <c r="Q164" s="27">
        <f t="shared" si="650"/>
        <v>0</v>
      </c>
      <c r="R164" s="27">
        <f t="shared" si="650"/>
        <v>0</v>
      </c>
      <c r="S164" s="27">
        <f>SUM(S165:S167)</f>
        <v>0</v>
      </c>
      <c r="T164" s="27">
        <f t="shared" si="650"/>
        <v>0</v>
      </c>
      <c r="U164" s="27">
        <f t="shared" si="650"/>
        <v>0</v>
      </c>
      <c r="V164" s="27">
        <f t="shared" si="650"/>
        <v>3</v>
      </c>
      <c r="W164" s="27">
        <f>SUM(W165:W167)</f>
        <v>0</v>
      </c>
      <c r="X164" s="27">
        <f t="shared" si="650"/>
        <v>0</v>
      </c>
      <c r="Y164" s="27">
        <f t="shared" si="650"/>
        <v>0</v>
      </c>
      <c r="Z164" s="27">
        <f>SUM(Z165:Z167)</f>
        <v>0</v>
      </c>
      <c r="AA164" s="27">
        <f>SUM(AA165:AA167)</f>
        <v>0</v>
      </c>
      <c r="AB164" s="27">
        <f t="shared" si="650"/>
        <v>0</v>
      </c>
      <c r="AC164" s="27">
        <f t="shared" si="650"/>
        <v>0</v>
      </c>
      <c r="AD164" s="27">
        <f>SUM(AD165:AD167)</f>
        <v>0</v>
      </c>
      <c r="AE164" s="27">
        <f t="shared" si="650"/>
        <v>17</v>
      </c>
      <c r="AF164" s="27">
        <f>SUM(AF165:AF167)</f>
        <v>0</v>
      </c>
      <c r="AG164" s="27">
        <f>SUM(AG165:AG167)</f>
        <v>0</v>
      </c>
      <c r="AH164" s="27">
        <f>SUM(AH165:AH167)</f>
        <v>0</v>
      </c>
      <c r="AI164" s="27">
        <f t="shared" si="650"/>
        <v>0</v>
      </c>
      <c r="AJ164" s="27">
        <f>SUM(AJ165:AJ167)</f>
        <v>0</v>
      </c>
      <c r="AK164" s="27">
        <f>SUM(AK165:AK167)</f>
        <v>0</v>
      </c>
      <c r="AL164" s="27">
        <f>SUM(AL165:AL167)</f>
        <v>0</v>
      </c>
      <c r="AM164" s="27">
        <f>SUM(AM165:AM167)</f>
        <v>0</v>
      </c>
      <c r="AN164" s="27">
        <f t="shared" si="650"/>
        <v>0</v>
      </c>
      <c r="AO164" s="27">
        <f t="shared" si="650"/>
        <v>0</v>
      </c>
      <c r="AP164" s="27">
        <f>SUM(AP165:AP167)</f>
        <v>0</v>
      </c>
      <c r="AQ164" s="27">
        <f t="shared" si="650"/>
        <v>0</v>
      </c>
      <c r="AR164" s="27">
        <f>SUM(AR165:AR167)</f>
        <v>0</v>
      </c>
      <c r="AS164" s="27">
        <f t="shared" si="650"/>
        <v>25</v>
      </c>
      <c r="AT164" s="27">
        <f>SUM(AT165:AT167)</f>
        <v>0</v>
      </c>
      <c r="AU164" s="27">
        <f>SUM(AU165:AU167)</f>
        <v>0</v>
      </c>
      <c r="AV164" s="27">
        <f>SUM(AV165:AV167)</f>
        <v>0</v>
      </c>
      <c r="AW164" s="27">
        <f t="shared" si="650"/>
        <v>0</v>
      </c>
      <c r="AX164" s="27">
        <f t="shared" si="650"/>
        <v>0</v>
      </c>
      <c r="AY164" s="27">
        <f t="shared" si="650"/>
        <v>0</v>
      </c>
      <c r="AZ164" s="27">
        <f>SUM(AZ165:AZ167)</f>
        <v>0</v>
      </c>
      <c r="BA164" s="27">
        <f t="shared" si="650"/>
        <v>0</v>
      </c>
      <c r="BB164" s="27">
        <f t="shared" si="650"/>
        <v>0</v>
      </c>
      <c r="BC164" s="27">
        <f t="shared" si="650"/>
        <v>0</v>
      </c>
      <c r="BD164" s="27">
        <f t="shared" ref="BD164" si="651">SUM(BD165:BD167)</f>
        <v>0</v>
      </c>
      <c r="BE164" s="27">
        <f>SUM(BE165:BE167)</f>
        <v>0</v>
      </c>
      <c r="BF164" s="27">
        <f t="shared" si="650"/>
        <v>8</v>
      </c>
      <c r="BG164" s="57">
        <f t="shared" ref="BG164:BL164" si="652">SUM(BG165:BG167)</f>
        <v>0</v>
      </c>
      <c r="BH164" s="27">
        <f t="shared" si="652"/>
        <v>0</v>
      </c>
      <c r="BI164" s="27">
        <f t="shared" si="652"/>
        <v>0</v>
      </c>
      <c r="BJ164" s="27">
        <f t="shared" si="652"/>
        <v>0</v>
      </c>
      <c r="BK164" s="27">
        <f t="shared" si="652"/>
        <v>0</v>
      </c>
      <c r="BL164" s="27">
        <f t="shared" si="652"/>
        <v>0</v>
      </c>
      <c r="BM164" s="27">
        <f t="shared" si="650"/>
        <v>0</v>
      </c>
      <c r="BN164" s="27">
        <f t="shared" si="650"/>
        <v>0</v>
      </c>
      <c r="BO164" s="27">
        <f t="shared" si="650"/>
        <v>0</v>
      </c>
      <c r="BP164" s="27">
        <f t="shared" si="650"/>
        <v>3</v>
      </c>
      <c r="BQ164" s="27">
        <f>SUM(BQ165:BQ167)</f>
        <v>0</v>
      </c>
      <c r="BR164" s="27">
        <f>SUM(BR165:BR167)</f>
        <v>0</v>
      </c>
      <c r="BS164" s="27">
        <f t="shared" si="650"/>
        <v>0</v>
      </c>
      <c r="BT164" s="27">
        <f t="shared" si="650"/>
        <v>0</v>
      </c>
      <c r="BU164" s="27">
        <f t="shared" si="650"/>
        <v>0</v>
      </c>
      <c r="BV164" s="27">
        <f t="shared" si="650"/>
        <v>0</v>
      </c>
      <c r="BW164" s="27">
        <f t="shared" si="650"/>
        <v>0</v>
      </c>
      <c r="BX164" s="27">
        <f t="shared" ref="BX164" si="653">SUM(BX165:BX167)</f>
        <v>0</v>
      </c>
      <c r="BY164" s="27">
        <f t="shared" si="650"/>
        <v>0</v>
      </c>
      <c r="BZ164" s="27">
        <f t="shared" si="650"/>
        <v>0</v>
      </c>
      <c r="CA164" s="27">
        <f t="shared" si="650"/>
        <v>0</v>
      </c>
      <c r="CB164" s="27"/>
      <c r="CC164" s="27">
        <f t="shared" ref="CC164" si="654">SUM(CC165:CC167)</f>
        <v>0</v>
      </c>
      <c r="CD164" s="84"/>
    </row>
    <row r="165" spans="1:82" ht="19.7" customHeight="1">
      <c r="A165" s="85" t="s">
        <v>367</v>
      </c>
      <c r="B165" s="3">
        <f t="shared" si="465"/>
        <v>29</v>
      </c>
      <c r="C165" s="2"/>
      <c r="D165" s="2"/>
      <c r="E165" s="2"/>
      <c r="F165" s="2"/>
      <c r="G165" s="2"/>
      <c r="H165" s="2">
        <f t="shared" si="477"/>
        <v>29</v>
      </c>
      <c r="I165" s="3"/>
      <c r="J165" s="3"/>
      <c r="K165" s="3"/>
      <c r="L165" s="3"/>
      <c r="M165" s="2"/>
      <c r="N165" s="2"/>
      <c r="O165" s="2"/>
      <c r="P165" s="2">
        <v>1</v>
      </c>
      <c r="Q165" s="2"/>
      <c r="R165" s="2"/>
      <c r="S165" s="2"/>
      <c r="T165" s="2"/>
      <c r="U165" s="2"/>
      <c r="V165" s="2">
        <v>1</v>
      </c>
      <c r="W165" s="2"/>
      <c r="X165" s="2"/>
      <c r="Y165" s="2"/>
      <c r="Z165" s="2"/>
      <c r="AA165" s="2"/>
      <c r="AB165" s="2"/>
      <c r="AC165" s="2"/>
      <c r="AD165" s="2"/>
      <c r="AE165" s="2">
        <v>9</v>
      </c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>
        <v>13</v>
      </c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>
        <v>4</v>
      </c>
      <c r="BG165" s="86"/>
      <c r="BH165" s="2"/>
      <c r="BI165" s="2"/>
      <c r="BJ165" s="2"/>
      <c r="BK165" s="2"/>
      <c r="BL165" s="2"/>
      <c r="BM165" s="2"/>
      <c r="BN165" s="2"/>
      <c r="BO165" s="2"/>
      <c r="BP165" s="2">
        <v>1</v>
      </c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84" t="s">
        <v>568</v>
      </c>
    </row>
    <row r="166" spans="1:82" ht="19.7" customHeight="1">
      <c r="A166" s="85" t="s">
        <v>368</v>
      </c>
      <c r="B166" s="3">
        <f t="shared" si="465"/>
        <v>14</v>
      </c>
      <c r="C166" s="2"/>
      <c r="D166" s="2"/>
      <c r="E166" s="2"/>
      <c r="F166" s="2"/>
      <c r="G166" s="2"/>
      <c r="H166" s="2">
        <f t="shared" si="477"/>
        <v>14</v>
      </c>
      <c r="I166" s="3"/>
      <c r="J166" s="3"/>
      <c r="K166" s="3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>
        <v>1</v>
      </c>
      <c r="W166" s="2"/>
      <c r="X166" s="2"/>
      <c r="Y166" s="2"/>
      <c r="Z166" s="2"/>
      <c r="AA166" s="2"/>
      <c r="AB166" s="2"/>
      <c r="AC166" s="2"/>
      <c r="AD166" s="2"/>
      <c r="AE166" s="2">
        <v>4</v>
      </c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>
        <v>6</v>
      </c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>
        <v>2</v>
      </c>
      <c r="BG166" s="86"/>
      <c r="BH166" s="2"/>
      <c r="BI166" s="2"/>
      <c r="BJ166" s="2"/>
      <c r="BK166" s="2"/>
      <c r="BL166" s="2"/>
      <c r="BM166" s="2"/>
      <c r="BN166" s="2"/>
      <c r="BO166" s="2"/>
      <c r="BP166" s="2">
        <v>1</v>
      </c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84" t="s">
        <v>568</v>
      </c>
    </row>
    <row r="167" spans="1:82" ht="19.7" customHeight="1">
      <c r="A167" s="85" t="s">
        <v>365</v>
      </c>
      <c r="B167" s="3">
        <f t="shared" si="465"/>
        <v>14</v>
      </c>
      <c r="C167" s="2"/>
      <c r="D167" s="2"/>
      <c r="E167" s="2"/>
      <c r="F167" s="2"/>
      <c r="G167" s="2"/>
      <c r="H167" s="2">
        <f t="shared" si="477"/>
        <v>14</v>
      </c>
      <c r="I167" s="3"/>
      <c r="J167" s="3"/>
      <c r="K167" s="3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>
        <v>1</v>
      </c>
      <c r="W167" s="2"/>
      <c r="X167" s="2"/>
      <c r="Y167" s="2"/>
      <c r="Z167" s="2"/>
      <c r="AA167" s="2"/>
      <c r="AB167" s="2"/>
      <c r="AC167" s="2"/>
      <c r="AD167" s="2"/>
      <c r="AE167" s="2">
        <v>4</v>
      </c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>
        <v>6</v>
      </c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>
        <v>2</v>
      </c>
      <c r="BG167" s="86"/>
      <c r="BH167" s="2"/>
      <c r="BI167" s="2"/>
      <c r="BJ167" s="2"/>
      <c r="BK167" s="2"/>
      <c r="BL167" s="2"/>
      <c r="BM167" s="2"/>
      <c r="BN167" s="2"/>
      <c r="BO167" s="2"/>
      <c r="BP167" s="2">
        <v>1</v>
      </c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84" t="s">
        <v>568</v>
      </c>
    </row>
    <row r="168" spans="1:82" ht="19.7" customHeight="1">
      <c r="A168" s="85" t="s">
        <v>50</v>
      </c>
      <c r="B168" s="3">
        <f t="shared" si="465"/>
        <v>15</v>
      </c>
      <c r="C168" s="2"/>
      <c r="D168" s="2"/>
      <c r="E168" s="2"/>
      <c r="F168" s="2"/>
      <c r="G168" s="2"/>
      <c r="H168" s="2">
        <f t="shared" si="477"/>
        <v>15</v>
      </c>
      <c r="I168" s="3"/>
      <c r="J168" s="3"/>
      <c r="K168" s="3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>
        <v>1</v>
      </c>
      <c r="Z168" s="2"/>
      <c r="AA168" s="2"/>
      <c r="AB168" s="2"/>
      <c r="AC168" s="2"/>
      <c r="AD168" s="2"/>
      <c r="AE168" s="2"/>
      <c r="AF168" s="2"/>
      <c r="AG168" s="2"/>
      <c r="AH168" s="2">
        <v>5</v>
      </c>
      <c r="AI168" s="2"/>
      <c r="AJ168" s="2"/>
      <c r="AK168" s="2"/>
      <c r="AL168" s="2"/>
      <c r="AM168" s="2"/>
      <c r="AN168" s="2"/>
      <c r="AO168" s="2">
        <v>1</v>
      </c>
      <c r="AP168" s="2"/>
      <c r="AQ168" s="2"/>
      <c r="AR168" s="2"/>
      <c r="AS168" s="2"/>
      <c r="AT168" s="2"/>
      <c r="AU168" s="2"/>
      <c r="AV168" s="2">
        <v>5</v>
      </c>
      <c r="AW168" s="2"/>
      <c r="AX168" s="2"/>
      <c r="AY168" s="2"/>
      <c r="AZ168" s="2"/>
      <c r="BA168" s="2"/>
      <c r="BB168" s="2">
        <v>2</v>
      </c>
      <c r="BC168" s="2"/>
      <c r="BD168" s="2"/>
      <c r="BE168" s="2"/>
      <c r="BF168" s="2">
        <v>1</v>
      </c>
      <c r="BG168" s="86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84" t="s">
        <v>568</v>
      </c>
    </row>
    <row r="169" spans="1:82" s="41" customFormat="1" ht="19.7" customHeight="1">
      <c r="A169" s="58" t="s">
        <v>409</v>
      </c>
      <c r="B169" s="59">
        <f t="shared" si="465"/>
        <v>349</v>
      </c>
      <c r="C169" s="60">
        <f>SUM(C170,C176,C181)</f>
        <v>0</v>
      </c>
      <c r="D169" s="60">
        <f t="shared" ref="D169:BS169" si="655">SUM(D170,D176,D181)</f>
        <v>0</v>
      </c>
      <c r="E169" s="60">
        <f t="shared" si="655"/>
        <v>0</v>
      </c>
      <c r="F169" s="60">
        <f t="shared" si="655"/>
        <v>0</v>
      </c>
      <c r="G169" s="60">
        <f t="shared" si="655"/>
        <v>0</v>
      </c>
      <c r="H169" s="60">
        <f t="shared" si="477"/>
        <v>349</v>
      </c>
      <c r="I169" s="60">
        <f>SUM(I170,I176,I181)</f>
        <v>0</v>
      </c>
      <c r="J169" s="60">
        <f t="shared" si="655"/>
        <v>0</v>
      </c>
      <c r="K169" s="60"/>
      <c r="L169" s="60">
        <f t="shared" si="655"/>
        <v>0</v>
      </c>
      <c r="M169" s="60">
        <f t="shared" si="655"/>
        <v>0</v>
      </c>
      <c r="N169" s="60">
        <f t="shared" si="655"/>
        <v>1</v>
      </c>
      <c r="O169" s="60">
        <f t="shared" si="655"/>
        <v>0</v>
      </c>
      <c r="P169" s="60">
        <f t="shared" si="655"/>
        <v>0</v>
      </c>
      <c r="Q169" s="60">
        <f t="shared" si="655"/>
        <v>0</v>
      </c>
      <c r="R169" s="60">
        <f t="shared" si="655"/>
        <v>2</v>
      </c>
      <c r="S169" s="60">
        <f>SUM(S170,S176,S181)</f>
        <v>0</v>
      </c>
      <c r="T169" s="60">
        <f t="shared" si="655"/>
        <v>0</v>
      </c>
      <c r="U169" s="60">
        <f t="shared" si="655"/>
        <v>0</v>
      </c>
      <c r="V169" s="60">
        <f t="shared" si="655"/>
        <v>4</v>
      </c>
      <c r="W169" s="60">
        <f>SUM(W170,W176,W181)</f>
        <v>6</v>
      </c>
      <c r="X169" s="60">
        <f t="shared" si="655"/>
        <v>0</v>
      </c>
      <c r="Y169" s="60">
        <f t="shared" si="655"/>
        <v>1</v>
      </c>
      <c r="Z169" s="60">
        <f>SUM(Z170,Z176,Z181)</f>
        <v>0</v>
      </c>
      <c r="AA169" s="60">
        <f>SUM(AA170,AA176,AA181)</f>
        <v>0</v>
      </c>
      <c r="AB169" s="60">
        <f t="shared" si="655"/>
        <v>0</v>
      </c>
      <c r="AC169" s="60">
        <f t="shared" si="655"/>
        <v>0</v>
      </c>
      <c r="AD169" s="60">
        <f>SUM(AD170,AD176,AD181)</f>
        <v>0</v>
      </c>
      <c r="AE169" s="60">
        <f t="shared" si="655"/>
        <v>42</v>
      </c>
      <c r="AF169" s="60">
        <f>SUM(AF170,AF176,AF181)</f>
        <v>11</v>
      </c>
      <c r="AG169" s="60">
        <f>SUM(AG170,AG176,AG181)</f>
        <v>0</v>
      </c>
      <c r="AH169" s="60">
        <f>SUM(AH170,AH176,AH181)</f>
        <v>12</v>
      </c>
      <c r="AI169" s="60">
        <f t="shared" si="655"/>
        <v>1</v>
      </c>
      <c r="AJ169" s="60">
        <f>SUM(AJ170,AJ176,AJ181)</f>
        <v>0</v>
      </c>
      <c r="AK169" s="60">
        <f>SUM(AK170,AK176,AK181)</f>
        <v>0</v>
      </c>
      <c r="AL169" s="60">
        <f>SUM(AL170,AL176,AL181)</f>
        <v>0</v>
      </c>
      <c r="AM169" s="60">
        <f>SUM(AM170,AM176,AM181)</f>
        <v>0</v>
      </c>
      <c r="AN169" s="60">
        <f t="shared" si="655"/>
        <v>0</v>
      </c>
      <c r="AO169" s="60">
        <f t="shared" si="655"/>
        <v>3</v>
      </c>
      <c r="AP169" s="60">
        <f>SUM(AP170,AP176,AP181)</f>
        <v>0</v>
      </c>
      <c r="AQ169" s="60">
        <f t="shared" si="655"/>
        <v>1</v>
      </c>
      <c r="AR169" s="60">
        <f>SUM(AR170,AR176,AR181)</f>
        <v>0</v>
      </c>
      <c r="AS169" s="60">
        <f t="shared" si="655"/>
        <v>53</v>
      </c>
      <c r="AT169" s="60">
        <f>SUM(AT170,AT176,AT181)</f>
        <v>32</v>
      </c>
      <c r="AU169" s="60">
        <f>SUM(AU170,AU176,AU181)</f>
        <v>0</v>
      </c>
      <c r="AV169" s="60">
        <f>SUM(AV170,AV176,AV181)</f>
        <v>19</v>
      </c>
      <c r="AW169" s="60">
        <f t="shared" si="655"/>
        <v>0</v>
      </c>
      <c r="AX169" s="60">
        <f t="shared" si="655"/>
        <v>0</v>
      </c>
      <c r="AY169" s="60">
        <f t="shared" si="655"/>
        <v>0</v>
      </c>
      <c r="AZ169" s="60">
        <f>SUM(AZ170,AZ176,AZ181)</f>
        <v>0</v>
      </c>
      <c r="BA169" s="60">
        <f t="shared" si="655"/>
        <v>0</v>
      </c>
      <c r="BB169" s="60">
        <f t="shared" si="655"/>
        <v>6</v>
      </c>
      <c r="BC169" s="60">
        <f t="shared" si="655"/>
        <v>0</v>
      </c>
      <c r="BD169" s="60">
        <f t="shared" ref="BD169" si="656">SUM(BD170,BD176,BD181)</f>
        <v>1</v>
      </c>
      <c r="BE169" s="60">
        <f>SUM(BE170,BE176,BE181)</f>
        <v>0</v>
      </c>
      <c r="BF169" s="60">
        <f t="shared" si="655"/>
        <v>23</v>
      </c>
      <c r="BG169" s="64">
        <f t="shared" ref="BG169:BL169" si="657">SUM(BG170,BG176,BG181)</f>
        <v>41</v>
      </c>
      <c r="BH169" s="60">
        <f t="shared" si="657"/>
        <v>10</v>
      </c>
      <c r="BI169" s="60">
        <f t="shared" si="657"/>
        <v>0</v>
      </c>
      <c r="BJ169" s="60">
        <f t="shared" si="657"/>
        <v>0</v>
      </c>
      <c r="BK169" s="60">
        <f t="shared" si="657"/>
        <v>0</v>
      </c>
      <c r="BL169" s="60">
        <f t="shared" si="657"/>
        <v>0</v>
      </c>
      <c r="BM169" s="60">
        <f t="shared" si="655"/>
        <v>3</v>
      </c>
      <c r="BN169" s="60">
        <f t="shared" si="655"/>
        <v>1</v>
      </c>
      <c r="BO169" s="60">
        <f t="shared" si="655"/>
        <v>0</v>
      </c>
      <c r="BP169" s="60">
        <f t="shared" si="655"/>
        <v>5</v>
      </c>
      <c r="BQ169" s="60">
        <f>SUM(BQ170,BQ176,BQ181)</f>
        <v>55</v>
      </c>
      <c r="BR169" s="60">
        <f>SUM(BR170,BR176,BR181)</f>
        <v>13</v>
      </c>
      <c r="BS169" s="60">
        <f t="shared" si="655"/>
        <v>1</v>
      </c>
      <c r="BT169" s="60">
        <f t="shared" ref="BT169:CA169" si="658">SUM(BT170,BT176,BT181)</f>
        <v>0</v>
      </c>
      <c r="BU169" s="60">
        <f t="shared" si="658"/>
        <v>1</v>
      </c>
      <c r="BV169" s="60">
        <f t="shared" si="658"/>
        <v>0</v>
      </c>
      <c r="BW169" s="60">
        <f t="shared" si="658"/>
        <v>1</v>
      </c>
      <c r="BX169" s="60">
        <f t="shared" ref="BX169" si="659">SUM(BX170,BX176,BX181)</f>
        <v>0</v>
      </c>
      <c r="BY169" s="60">
        <f t="shared" si="658"/>
        <v>0</v>
      </c>
      <c r="BZ169" s="60">
        <f t="shared" si="658"/>
        <v>0</v>
      </c>
      <c r="CA169" s="60">
        <f t="shared" si="658"/>
        <v>0</v>
      </c>
      <c r="CB169" s="60"/>
      <c r="CC169" s="60">
        <f t="shared" ref="CC169" si="660">SUM(CC170,CC176,CC181)</f>
        <v>0</v>
      </c>
      <c r="CD169" s="84"/>
    </row>
    <row r="170" spans="1:82" ht="19.7" customHeight="1">
      <c r="A170" s="36" t="s">
        <v>354</v>
      </c>
      <c r="B170" s="26">
        <f t="shared" si="465"/>
        <v>187</v>
      </c>
      <c r="C170" s="27">
        <f>SUM(C171:C173)</f>
        <v>0</v>
      </c>
      <c r="D170" s="27">
        <f>SUM(D171:D173)</f>
        <v>0</v>
      </c>
      <c r="E170" s="27">
        <f>SUM(E171:E173)</f>
        <v>0</v>
      </c>
      <c r="F170" s="27">
        <f>SUM(F171:F173)</f>
        <v>0</v>
      </c>
      <c r="G170" s="27">
        <f>SUM(G171:G173)</f>
        <v>0</v>
      </c>
      <c r="H170" s="27">
        <f t="shared" si="477"/>
        <v>187</v>
      </c>
      <c r="I170" s="27">
        <f>SUM(I171:I175)</f>
        <v>0</v>
      </c>
      <c r="J170" s="27">
        <f t="shared" ref="J170:CA170" si="661">SUM(J171:J175)</f>
        <v>0</v>
      </c>
      <c r="K170" s="27">
        <f t="shared" si="661"/>
        <v>0</v>
      </c>
      <c r="L170" s="27">
        <f t="shared" si="661"/>
        <v>0</v>
      </c>
      <c r="M170" s="27">
        <f t="shared" si="661"/>
        <v>0</v>
      </c>
      <c r="N170" s="27">
        <f t="shared" si="661"/>
        <v>0</v>
      </c>
      <c r="O170" s="27">
        <f t="shared" si="661"/>
        <v>0</v>
      </c>
      <c r="P170" s="27">
        <f t="shared" si="661"/>
        <v>0</v>
      </c>
      <c r="Q170" s="27">
        <f t="shared" si="661"/>
        <v>0</v>
      </c>
      <c r="R170" s="27">
        <f t="shared" si="661"/>
        <v>1</v>
      </c>
      <c r="S170" s="27">
        <f>SUM(S171:S175)</f>
        <v>0</v>
      </c>
      <c r="T170" s="27">
        <f t="shared" si="661"/>
        <v>0</v>
      </c>
      <c r="U170" s="27">
        <f t="shared" si="661"/>
        <v>0</v>
      </c>
      <c r="V170" s="27">
        <f t="shared" si="661"/>
        <v>1</v>
      </c>
      <c r="W170" s="27">
        <f>SUM(W171:W175)</f>
        <v>4</v>
      </c>
      <c r="X170" s="27">
        <f t="shared" si="661"/>
        <v>0</v>
      </c>
      <c r="Y170" s="27">
        <f t="shared" si="661"/>
        <v>0</v>
      </c>
      <c r="Z170" s="27">
        <f>SUM(Z171:Z175)</f>
        <v>0</v>
      </c>
      <c r="AA170" s="27">
        <f>SUM(AA171:AA175)</f>
        <v>0</v>
      </c>
      <c r="AB170" s="27">
        <f t="shared" si="661"/>
        <v>0</v>
      </c>
      <c r="AC170" s="27">
        <f t="shared" si="661"/>
        <v>0</v>
      </c>
      <c r="AD170" s="27">
        <f>SUM(AD171:AD175)</f>
        <v>0</v>
      </c>
      <c r="AE170" s="27">
        <f t="shared" si="661"/>
        <v>3</v>
      </c>
      <c r="AF170" s="27">
        <f>SUM(AF171:AF175)</f>
        <v>11</v>
      </c>
      <c r="AG170" s="27">
        <f>SUM(AG171:AG175)</f>
        <v>0</v>
      </c>
      <c r="AH170" s="27">
        <f>SUM(AH171:AH175)</f>
        <v>0</v>
      </c>
      <c r="AI170" s="27">
        <f t="shared" si="661"/>
        <v>1</v>
      </c>
      <c r="AJ170" s="27">
        <f>SUM(AJ171:AJ175)</f>
        <v>0</v>
      </c>
      <c r="AK170" s="27">
        <f>SUM(AK171:AK175)</f>
        <v>0</v>
      </c>
      <c r="AL170" s="27">
        <f>SUM(AL171:AL175)</f>
        <v>0</v>
      </c>
      <c r="AM170" s="27">
        <f>SUM(AM171:AM175)</f>
        <v>0</v>
      </c>
      <c r="AN170" s="27">
        <f t="shared" si="661"/>
        <v>0</v>
      </c>
      <c r="AO170" s="27">
        <f t="shared" si="661"/>
        <v>0</v>
      </c>
      <c r="AP170" s="27">
        <f>SUM(AP171:AP175)</f>
        <v>0</v>
      </c>
      <c r="AQ170" s="27">
        <f t="shared" si="661"/>
        <v>0</v>
      </c>
      <c r="AR170" s="27">
        <f>SUM(AR171:AR175)</f>
        <v>0</v>
      </c>
      <c r="AS170" s="27">
        <f t="shared" si="661"/>
        <v>1</v>
      </c>
      <c r="AT170" s="27">
        <f>SUM(AT171:AT175)</f>
        <v>32</v>
      </c>
      <c r="AU170" s="27">
        <f>SUM(AU171:AU175)</f>
        <v>0</v>
      </c>
      <c r="AV170" s="27">
        <f>SUM(AV171:AV175)</f>
        <v>0</v>
      </c>
      <c r="AW170" s="27">
        <f t="shared" si="661"/>
        <v>0</v>
      </c>
      <c r="AX170" s="27">
        <f t="shared" si="661"/>
        <v>0</v>
      </c>
      <c r="AY170" s="27">
        <f t="shared" si="661"/>
        <v>0</v>
      </c>
      <c r="AZ170" s="27">
        <f>SUM(AZ171:AZ175)</f>
        <v>0</v>
      </c>
      <c r="BA170" s="27">
        <f t="shared" si="661"/>
        <v>0</v>
      </c>
      <c r="BB170" s="27">
        <f t="shared" si="661"/>
        <v>0</v>
      </c>
      <c r="BC170" s="27">
        <f t="shared" si="661"/>
        <v>0</v>
      </c>
      <c r="BD170" s="27">
        <f t="shared" ref="BD170" si="662">SUM(BD171:BD175)</f>
        <v>1</v>
      </c>
      <c r="BE170" s="27">
        <f>SUM(BE171:BE175)</f>
        <v>0</v>
      </c>
      <c r="BF170" s="27">
        <f t="shared" si="661"/>
        <v>4</v>
      </c>
      <c r="BG170" s="50">
        <f t="shared" ref="BG170:BL170" si="663">SUM(BG171:BG175)</f>
        <v>41</v>
      </c>
      <c r="BH170" s="27">
        <f t="shared" si="663"/>
        <v>10</v>
      </c>
      <c r="BI170" s="27">
        <f t="shared" si="663"/>
        <v>0</v>
      </c>
      <c r="BJ170" s="27">
        <f t="shared" si="663"/>
        <v>0</v>
      </c>
      <c r="BK170" s="27">
        <f t="shared" si="663"/>
        <v>0</v>
      </c>
      <c r="BL170" s="27">
        <f t="shared" si="663"/>
        <v>0</v>
      </c>
      <c r="BM170" s="27">
        <f t="shared" si="661"/>
        <v>3</v>
      </c>
      <c r="BN170" s="27">
        <f t="shared" si="661"/>
        <v>1</v>
      </c>
      <c r="BO170" s="27">
        <f t="shared" si="661"/>
        <v>0</v>
      </c>
      <c r="BP170" s="27">
        <f t="shared" si="661"/>
        <v>2</v>
      </c>
      <c r="BQ170" s="27">
        <f>SUM(BQ171:BQ175)</f>
        <v>55</v>
      </c>
      <c r="BR170" s="27">
        <f>SUM(BR171:BR175)</f>
        <v>13</v>
      </c>
      <c r="BS170" s="27">
        <f t="shared" si="661"/>
        <v>1</v>
      </c>
      <c r="BT170" s="27">
        <f t="shared" si="661"/>
        <v>0</v>
      </c>
      <c r="BU170" s="27">
        <f t="shared" si="661"/>
        <v>1</v>
      </c>
      <c r="BV170" s="27">
        <f t="shared" si="661"/>
        <v>0</v>
      </c>
      <c r="BW170" s="27">
        <f t="shared" si="661"/>
        <v>1</v>
      </c>
      <c r="BX170" s="27">
        <f t="shared" ref="BX170" si="664">SUM(BX171:BX175)</f>
        <v>0</v>
      </c>
      <c r="BY170" s="27">
        <f t="shared" si="661"/>
        <v>0</v>
      </c>
      <c r="BZ170" s="27">
        <f t="shared" si="661"/>
        <v>0</v>
      </c>
      <c r="CA170" s="27">
        <f t="shared" si="661"/>
        <v>0</v>
      </c>
      <c r="CB170" s="27"/>
      <c r="CC170" s="27">
        <f t="shared" ref="CC170" si="665">SUM(CC171:CC175)</f>
        <v>0</v>
      </c>
      <c r="CD170" s="84"/>
    </row>
    <row r="171" spans="1:82" ht="19.7" customHeight="1">
      <c r="A171" s="85" t="s">
        <v>410</v>
      </c>
      <c r="B171" s="3">
        <f t="shared" si="465"/>
        <v>90</v>
      </c>
      <c r="C171" s="2"/>
      <c r="D171" s="2"/>
      <c r="E171" s="2"/>
      <c r="F171" s="2"/>
      <c r="G171" s="2"/>
      <c r="H171" s="2">
        <f t="shared" si="477"/>
        <v>90</v>
      </c>
      <c r="I171" s="3"/>
      <c r="J171" s="3"/>
      <c r="K171" s="3"/>
      <c r="L171" s="3"/>
      <c r="M171" s="2"/>
      <c r="N171" s="2"/>
      <c r="O171" s="2"/>
      <c r="P171" s="2"/>
      <c r="Q171" s="2"/>
      <c r="R171" s="2">
        <v>1</v>
      </c>
      <c r="S171" s="2"/>
      <c r="T171" s="2"/>
      <c r="U171" s="2"/>
      <c r="V171" s="2"/>
      <c r="W171" s="2">
        <v>1</v>
      </c>
      <c r="X171" s="2"/>
      <c r="Y171" s="2"/>
      <c r="Z171" s="2"/>
      <c r="AA171" s="2"/>
      <c r="AB171" s="2"/>
      <c r="AC171" s="2"/>
      <c r="AD171" s="2"/>
      <c r="AE171" s="2"/>
      <c r="AF171" s="2">
        <f>8-1</f>
        <v>7</v>
      </c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>
        <f>17-2</f>
        <v>15</v>
      </c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>
        <v>1</v>
      </c>
      <c r="BG171" s="87">
        <f>26-1</f>
        <v>25</v>
      </c>
      <c r="BH171" s="2">
        <v>3</v>
      </c>
      <c r="BI171" s="2"/>
      <c r="BJ171" s="2"/>
      <c r="BK171" s="2"/>
      <c r="BL171" s="2"/>
      <c r="BM171" s="2"/>
      <c r="BN171" s="2">
        <v>1</v>
      </c>
      <c r="BO171" s="2"/>
      <c r="BP171" s="2">
        <v>1</v>
      </c>
      <c r="BQ171" s="2">
        <f>31-1</f>
        <v>30</v>
      </c>
      <c r="BR171" s="2">
        <v>5</v>
      </c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84" t="s">
        <v>568</v>
      </c>
    </row>
    <row r="172" spans="1:82" ht="19.7" customHeight="1">
      <c r="A172" s="85" t="s">
        <v>411</v>
      </c>
      <c r="B172" s="3">
        <f t="shared" si="465"/>
        <v>33</v>
      </c>
      <c r="C172" s="2"/>
      <c r="D172" s="2"/>
      <c r="E172" s="2"/>
      <c r="F172" s="2"/>
      <c r="G172" s="2"/>
      <c r="H172" s="2">
        <f t="shared" si="477"/>
        <v>33</v>
      </c>
      <c r="I172" s="3"/>
      <c r="J172" s="3"/>
      <c r="K172" s="3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>
        <v>1</v>
      </c>
      <c r="X172" s="2"/>
      <c r="Y172" s="2"/>
      <c r="Z172" s="2"/>
      <c r="AA172" s="2"/>
      <c r="AB172" s="2"/>
      <c r="AC172" s="2"/>
      <c r="AD172" s="2"/>
      <c r="AE172" s="2"/>
      <c r="AF172" s="2">
        <v>3</v>
      </c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>
        <f>8-1</f>
        <v>7</v>
      </c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>
        <v>1</v>
      </c>
      <c r="BG172" s="86">
        <f>8-1</f>
        <v>7</v>
      </c>
      <c r="BH172" s="2">
        <v>2</v>
      </c>
      <c r="BI172" s="2"/>
      <c r="BJ172" s="2"/>
      <c r="BK172" s="2"/>
      <c r="BL172" s="2"/>
      <c r="BM172" s="2"/>
      <c r="BN172" s="2"/>
      <c r="BO172" s="2"/>
      <c r="BP172" s="2"/>
      <c r="BQ172" s="2">
        <f>10-1</f>
        <v>9</v>
      </c>
      <c r="BR172" s="2">
        <v>3</v>
      </c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84" t="s">
        <v>568</v>
      </c>
    </row>
    <row r="173" spans="1:82" ht="19.7" customHeight="1">
      <c r="A173" s="85" t="s">
        <v>412</v>
      </c>
      <c r="B173" s="3">
        <f t="shared" si="465"/>
        <v>17</v>
      </c>
      <c r="C173" s="2"/>
      <c r="D173" s="2"/>
      <c r="E173" s="2"/>
      <c r="F173" s="2"/>
      <c r="G173" s="2"/>
      <c r="H173" s="2">
        <f t="shared" si="477"/>
        <v>17</v>
      </c>
      <c r="I173" s="3"/>
      <c r="J173" s="3"/>
      <c r="K173" s="3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>
        <v>1</v>
      </c>
      <c r="W173" s="2"/>
      <c r="X173" s="2"/>
      <c r="Y173" s="2"/>
      <c r="Z173" s="2"/>
      <c r="AA173" s="2"/>
      <c r="AB173" s="2"/>
      <c r="AC173" s="2"/>
      <c r="AD173" s="2"/>
      <c r="AE173" s="2"/>
      <c r="AF173" s="2">
        <v>1</v>
      </c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>
        <v>3</v>
      </c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>
        <v>1</v>
      </c>
      <c r="BG173" s="86">
        <f>4-1</f>
        <v>3</v>
      </c>
      <c r="BH173" s="2">
        <v>2</v>
      </c>
      <c r="BI173" s="2"/>
      <c r="BJ173" s="2"/>
      <c r="BK173" s="2"/>
      <c r="BL173" s="2"/>
      <c r="BM173" s="2"/>
      <c r="BN173" s="2"/>
      <c r="BO173" s="2"/>
      <c r="BP173" s="2"/>
      <c r="BQ173" s="2">
        <v>5</v>
      </c>
      <c r="BR173" s="2">
        <v>1</v>
      </c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84" t="s">
        <v>568</v>
      </c>
    </row>
    <row r="174" spans="1:82" ht="19.7" customHeight="1">
      <c r="A174" s="85" t="s">
        <v>371</v>
      </c>
      <c r="B174" s="3">
        <f t="shared" si="465"/>
        <v>22</v>
      </c>
      <c r="C174" s="2"/>
      <c r="D174" s="2"/>
      <c r="E174" s="2"/>
      <c r="F174" s="2"/>
      <c r="G174" s="2"/>
      <c r="H174" s="2">
        <f t="shared" si="477"/>
        <v>22</v>
      </c>
      <c r="I174" s="3"/>
      <c r="J174" s="3"/>
      <c r="K174" s="3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>
        <v>1</v>
      </c>
      <c r="X174" s="2"/>
      <c r="Y174" s="2"/>
      <c r="Z174" s="2"/>
      <c r="AA174" s="2"/>
      <c r="AB174" s="2"/>
      <c r="AC174" s="2"/>
      <c r="AD174" s="2"/>
      <c r="AE174" s="2">
        <v>1</v>
      </c>
      <c r="AF174" s="2"/>
      <c r="AG174" s="2"/>
      <c r="AH174" s="2"/>
      <c r="AI174" s="2">
        <v>1</v>
      </c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>
        <v>4</v>
      </c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86">
        <v>2</v>
      </c>
      <c r="BH174" s="2">
        <v>1</v>
      </c>
      <c r="BI174" s="2"/>
      <c r="BJ174" s="2"/>
      <c r="BK174" s="2"/>
      <c r="BL174" s="2"/>
      <c r="BM174" s="2">
        <v>3</v>
      </c>
      <c r="BN174" s="2"/>
      <c r="BO174" s="2"/>
      <c r="BP174" s="2"/>
      <c r="BQ174" s="2">
        <v>6</v>
      </c>
      <c r="BR174" s="2">
        <v>2</v>
      </c>
      <c r="BS174" s="2">
        <v>1</v>
      </c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84" t="s">
        <v>568</v>
      </c>
    </row>
    <row r="175" spans="1:82" ht="19.7" customHeight="1">
      <c r="A175" s="85" t="s">
        <v>372</v>
      </c>
      <c r="B175" s="3">
        <f t="shared" si="465"/>
        <v>25</v>
      </c>
      <c r="C175" s="2"/>
      <c r="D175" s="2"/>
      <c r="E175" s="2"/>
      <c r="F175" s="2"/>
      <c r="G175" s="2"/>
      <c r="H175" s="2">
        <f t="shared" si="477"/>
        <v>25</v>
      </c>
      <c r="I175" s="3"/>
      <c r="J175" s="3"/>
      <c r="K175" s="3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>
        <v>1</v>
      </c>
      <c r="X175" s="2"/>
      <c r="Y175" s="2"/>
      <c r="Z175" s="2"/>
      <c r="AA175" s="2"/>
      <c r="AB175" s="2"/>
      <c r="AC175" s="2"/>
      <c r="AD175" s="2"/>
      <c r="AE175" s="2">
        <v>2</v>
      </c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>
        <v>1</v>
      </c>
      <c r="AT175" s="2">
        <v>3</v>
      </c>
      <c r="AU175" s="2"/>
      <c r="AV175" s="2"/>
      <c r="AW175" s="2"/>
      <c r="AX175" s="2"/>
      <c r="AY175" s="2"/>
      <c r="AZ175" s="2"/>
      <c r="BA175" s="2"/>
      <c r="BB175" s="2"/>
      <c r="BC175" s="2"/>
      <c r="BD175" s="2">
        <v>1</v>
      </c>
      <c r="BE175" s="2"/>
      <c r="BF175" s="2">
        <v>1</v>
      </c>
      <c r="BG175" s="86">
        <v>4</v>
      </c>
      <c r="BH175" s="2">
        <v>2</v>
      </c>
      <c r="BI175" s="2"/>
      <c r="BJ175" s="2"/>
      <c r="BK175" s="2"/>
      <c r="BL175" s="2"/>
      <c r="BM175" s="2"/>
      <c r="BN175" s="2"/>
      <c r="BO175" s="2"/>
      <c r="BP175" s="2">
        <v>1</v>
      </c>
      <c r="BQ175" s="2">
        <v>5</v>
      </c>
      <c r="BR175" s="2">
        <v>2</v>
      </c>
      <c r="BS175" s="2"/>
      <c r="BT175" s="2"/>
      <c r="BU175" s="2">
        <v>1</v>
      </c>
      <c r="BV175" s="2"/>
      <c r="BW175" s="2">
        <v>1</v>
      </c>
      <c r="BX175" s="2"/>
      <c r="BY175" s="2"/>
      <c r="BZ175" s="2"/>
      <c r="CA175" s="2"/>
      <c r="CB175" s="2"/>
      <c r="CC175" s="2"/>
      <c r="CD175" s="84" t="s">
        <v>568</v>
      </c>
    </row>
    <row r="176" spans="1:82" ht="19.7" customHeight="1">
      <c r="A176" s="36" t="s">
        <v>246</v>
      </c>
      <c r="B176" s="26">
        <f t="shared" si="465"/>
        <v>115</v>
      </c>
      <c r="C176" s="27">
        <f>SUM(C177:C179)</f>
        <v>0</v>
      </c>
      <c r="D176" s="27">
        <f>SUM(D177:D179)</f>
        <v>0</v>
      </c>
      <c r="E176" s="27">
        <f>SUM(E177:E179)</f>
        <v>0</v>
      </c>
      <c r="F176" s="27">
        <f>SUM(F177:F179)</f>
        <v>0</v>
      </c>
      <c r="G176" s="27">
        <f>SUM(G177:G179)</f>
        <v>0</v>
      </c>
      <c r="H176" s="27">
        <f t="shared" si="477"/>
        <v>115</v>
      </c>
      <c r="I176" s="27">
        <f>SUM(I177:I180)</f>
        <v>0</v>
      </c>
      <c r="J176" s="27">
        <f t="shared" ref="J176:CA176" si="666">SUM(J177:J180)</f>
        <v>0</v>
      </c>
      <c r="K176" s="27">
        <f t="shared" si="666"/>
        <v>0</v>
      </c>
      <c r="L176" s="27">
        <f t="shared" si="666"/>
        <v>0</v>
      </c>
      <c r="M176" s="27">
        <f t="shared" si="666"/>
        <v>0</v>
      </c>
      <c r="N176" s="27">
        <f t="shared" si="666"/>
        <v>1</v>
      </c>
      <c r="O176" s="27">
        <f t="shared" si="666"/>
        <v>0</v>
      </c>
      <c r="P176" s="27">
        <f t="shared" si="666"/>
        <v>0</v>
      </c>
      <c r="Q176" s="27">
        <f t="shared" si="666"/>
        <v>0</v>
      </c>
      <c r="R176" s="27">
        <f t="shared" si="666"/>
        <v>1</v>
      </c>
      <c r="S176" s="27">
        <f>SUM(S177:S180)</f>
        <v>0</v>
      </c>
      <c r="T176" s="27">
        <f t="shared" si="666"/>
        <v>0</v>
      </c>
      <c r="U176" s="27">
        <f t="shared" si="666"/>
        <v>0</v>
      </c>
      <c r="V176" s="27">
        <f t="shared" si="666"/>
        <v>3</v>
      </c>
      <c r="W176" s="27">
        <f>SUM(W177:W180)</f>
        <v>0</v>
      </c>
      <c r="X176" s="27">
        <f t="shared" si="666"/>
        <v>0</v>
      </c>
      <c r="Y176" s="27">
        <f t="shared" si="666"/>
        <v>0</v>
      </c>
      <c r="Z176" s="27">
        <f>SUM(Z177:Z180)</f>
        <v>0</v>
      </c>
      <c r="AA176" s="27">
        <f>SUM(AA177:AA180)</f>
        <v>0</v>
      </c>
      <c r="AB176" s="27">
        <f t="shared" si="666"/>
        <v>0</v>
      </c>
      <c r="AC176" s="27">
        <f t="shared" si="666"/>
        <v>0</v>
      </c>
      <c r="AD176" s="27">
        <f>SUM(AD177:AD180)</f>
        <v>0</v>
      </c>
      <c r="AE176" s="27">
        <f t="shared" si="666"/>
        <v>39</v>
      </c>
      <c r="AF176" s="27">
        <f>SUM(AF177:AF180)</f>
        <v>0</v>
      </c>
      <c r="AG176" s="27">
        <f>SUM(AG177:AG180)</f>
        <v>0</v>
      </c>
      <c r="AH176" s="27">
        <f>SUM(AH177:AH180)</f>
        <v>0</v>
      </c>
      <c r="AI176" s="27">
        <f t="shared" si="666"/>
        <v>0</v>
      </c>
      <c r="AJ176" s="27">
        <f>SUM(AJ177:AJ180)</f>
        <v>0</v>
      </c>
      <c r="AK176" s="27">
        <f>SUM(AK177:AK180)</f>
        <v>0</v>
      </c>
      <c r="AL176" s="27">
        <f>SUM(AL177:AL180)</f>
        <v>0</v>
      </c>
      <c r="AM176" s="27">
        <f>SUM(AM177:AM180)</f>
        <v>0</v>
      </c>
      <c r="AN176" s="27">
        <f t="shared" si="666"/>
        <v>0</v>
      </c>
      <c r="AO176" s="27">
        <f t="shared" si="666"/>
        <v>0</v>
      </c>
      <c r="AP176" s="27">
        <f>SUM(AP177:AP180)</f>
        <v>0</v>
      </c>
      <c r="AQ176" s="27">
        <f t="shared" si="666"/>
        <v>0</v>
      </c>
      <c r="AR176" s="27">
        <f>SUM(AR177:AR180)</f>
        <v>0</v>
      </c>
      <c r="AS176" s="27">
        <f t="shared" si="666"/>
        <v>52</v>
      </c>
      <c r="AT176" s="27">
        <f>SUM(AT177:AT180)</f>
        <v>0</v>
      </c>
      <c r="AU176" s="27">
        <f>SUM(AU177:AU180)</f>
        <v>0</v>
      </c>
      <c r="AV176" s="27">
        <f>SUM(AV177:AV180)</f>
        <v>0</v>
      </c>
      <c r="AW176" s="27">
        <f t="shared" si="666"/>
        <v>0</v>
      </c>
      <c r="AX176" s="27">
        <f t="shared" si="666"/>
        <v>0</v>
      </c>
      <c r="AY176" s="27">
        <f t="shared" si="666"/>
        <v>0</v>
      </c>
      <c r="AZ176" s="27">
        <f>SUM(AZ177:AZ180)</f>
        <v>0</v>
      </c>
      <c r="BA176" s="27">
        <f t="shared" si="666"/>
        <v>0</v>
      </c>
      <c r="BB176" s="27">
        <f t="shared" si="666"/>
        <v>0</v>
      </c>
      <c r="BC176" s="27">
        <f t="shared" si="666"/>
        <v>0</v>
      </c>
      <c r="BD176" s="27">
        <f t="shared" ref="BD176" si="667">SUM(BD177:BD180)</f>
        <v>0</v>
      </c>
      <c r="BE176" s="27">
        <f>SUM(BE177:BE180)</f>
        <v>0</v>
      </c>
      <c r="BF176" s="27">
        <f t="shared" si="666"/>
        <v>16</v>
      </c>
      <c r="BG176" s="57">
        <f t="shared" ref="BG176:BL176" si="668">SUM(BG177:BG180)</f>
        <v>0</v>
      </c>
      <c r="BH176" s="27">
        <f t="shared" si="668"/>
        <v>0</v>
      </c>
      <c r="BI176" s="27">
        <f t="shared" si="668"/>
        <v>0</v>
      </c>
      <c r="BJ176" s="27">
        <f t="shared" si="668"/>
        <v>0</v>
      </c>
      <c r="BK176" s="27">
        <f t="shared" si="668"/>
        <v>0</v>
      </c>
      <c r="BL176" s="27">
        <f t="shared" si="668"/>
        <v>0</v>
      </c>
      <c r="BM176" s="27">
        <f t="shared" si="666"/>
        <v>0</v>
      </c>
      <c r="BN176" s="27">
        <f t="shared" si="666"/>
        <v>0</v>
      </c>
      <c r="BO176" s="27">
        <f t="shared" si="666"/>
        <v>0</v>
      </c>
      <c r="BP176" s="27">
        <f t="shared" si="666"/>
        <v>3</v>
      </c>
      <c r="BQ176" s="27">
        <f>SUM(BQ177:BQ180)</f>
        <v>0</v>
      </c>
      <c r="BR176" s="27">
        <f>SUM(BR177:BR180)</f>
        <v>0</v>
      </c>
      <c r="BS176" s="27">
        <f t="shared" si="666"/>
        <v>0</v>
      </c>
      <c r="BT176" s="27">
        <f t="shared" si="666"/>
        <v>0</v>
      </c>
      <c r="BU176" s="27">
        <f t="shared" si="666"/>
        <v>0</v>
      </c>
      <c r="BV176" s="27">
        <f t="shared" si="666"/>
        <v>0</v>
      </c>
      <c r="BW176" s="27">
        <f t="shared" si="666"/>
        <v>0</v>
      </c>
      <c r="BX176" s="27">
        <f t="shared" ref="BX176" si="669">SUM(BX177:BX180)</f>
        <v>0</v>
      </c>
      <c r="BY176" s="27">
        <f t="shared" si="666"/>
        <v>0</v>
      </c>
      <c r="BZ176" s="27">
        <f t="shared" si="666"/>
        <v>0</v>
      </c>
      <c r="CA176" s="27">
        <f t="shared" si="666"/>
        <v>0</v>
      </c>
      <c r="CB176" s="27"/>
      <c r="CC176" s="27">
        <f t="shared" ref="CC176" si="670">SUM(CC177:CC180)</f>
        <v>0</v>
      </c>
      <c r="CD176" s="84"/>
    </row>
    <row r="177" spans="1:82" ht="19.7" customHeight="1">
      <c r="A177" s="85" t="s">
        <v>364</v>
      </c>
      <c r="B177" s="3">
        <f t="shared" si="465"/>
        <v>28</v>
      </c>
      <c r="C177" s="2"/>
      <c r="D177" s="2"/>
      <c r="E177" s="2"/>
      <c r="F177" s="2"/>
      <c r="G177" s="2"/>
      <c r="H177" s="2">
        <f t="shared" si="477"/>
        <v>28</v>
      </c>
      <c r="I177" s="3"/>
      <c r="J177" s="3"/>
      <c r="K177" s="3"/>
      <c r="L177" s="3"/>
      <c r="M177" s="2"/>
      <c r="N177" s="2">
        <v>1</v>
      </c>
      <c r="O177" s="2"/>
      <c r="P177" s="2"/>
      <c r="Q177" s="2"/>
      <c r="R177" s="2">
        <v>1</v>
      </c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>
        <v>10</v>
      </c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>
        <v>13</v>
      </c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>
        <v>3</v>
      </c>
      <c r="BG177" s="86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84" t="s">
        <v>568</v>
      </c>
    </row>
    <row r="178" spans="1:82" ht="19.7" customHeight="1">
      <c r="A178" s="85" t="s">
        <v>536</v>
      </c>
      <c r="B178" s="3">
        <f t="shared" si="465"/>
        <v>13</v>
      </c>
      <c r="C178" s="2"/>
      <c r="D178" s="2"/>
      <c r="E178" s="2"/>
      <c r="F178" s="2"/>
      <c r="G178" s="2"/>
      <c r="H178" s="2">
        <f t="shared" si="477"/>
        <v>13</v>
      </c>
      <c r="I178" s="3"/>
      <c r="J178" s="3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>
        <v>1</v>
      </c>
      <c r="W178" s="2"/>
      <c r="X178" s="2"/>
      <c r="Y178" s="2"/>
      <c r="Z178" s="2"/>
      <c r="AA178" s="2"/>
      <c r="AB178" s="2"/>
      <c r="AC178" s="2"/>
      <c r="AD178" s="2"/>
      <c r="AE178" s="2">
        <v>3</v>
      </c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>
        <v>5</v>
      </c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>
        <v>3</v>
      </c>
      <c r="BG178" s="86"/>
      <c r="BH178" s="2"/>
      <c r="BI178" s="2"/>
      <c r="BJ178" s="2"/>
      <c r="BK178" s="2"/>
      <c r="BL178" s="2"/>
      <c r="BM178" s="2"/>
      <c r="BN178" s="2"/>
      <c r="BO178" s="2"/>
      <c r="BP178" s="2">
        <v>1</v>
      </c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84" t="s">
        <v>568</v>
      </c>
    </row>
    <row r="179" spans="1:82" ht="19.7" customHeight="1">
      <c r="A179" s="85" t="s">
        <v>367</v>
      </c>
      <c r="B179" s="3">
        <f t="shared" si="465"/>
        <v>39</v>
      </c>
      <c r="C179" s="2"/>
      <c r="D179" s="2"/>
      <c r="E179" s="2"/>
      <c r="F179" s="2"/>
      <c r="G179" s="2"/>
      <c r="H179" s="2">
        <f t="shared" si="477"/>
        <v>39</v>
      </c>
      <c r="I179" s="3"/>
      <c r="J179" s="3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>
        <v>1</v>
      </c>
      <c r="W179" s="2"/>
      <c r="X179" s="2"/>
      <c r="Y179" s="2"/>
      <c r="Z179" s="2"/>
      <c r="AA179" s="2"/>
      <c r="AB179" s="2"/>
      <c r="AC179" s="2"/>
      <c r="AD179" s="2"/>
      <c r="AE179" s="2">
        <v>14</v>
      </c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>
        <v>17</v>
      </c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>
        <v>6</v>
      </c>
      <c r="BG179" s="86"/>
      <c r="BH179" s="2"/>
      <c r="BI179" s="2"/>
      <c r="BJ179" s="2"/>
      <c r="BK179" s="2"/>
      <c r="BL179" s="2"/>
      <c r="BM179" s="2"/>
      <c r="BN179" s="2"/>
      <c r="BO179" s="2"/>
      <c r="BP179" s="2">
        <v>1</v>
      </c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84" t="s">
        <v>568</v>
      </c>
    </row>
    <row r="180" spans="1:82" ht="19.7" customHeight="1">
      <c r="A180" s="85" t="s">
        <v>368</v>
      </c>
      <c r="B180" s="3">
        <f t="shared" si="465"/>
        <v>35</v>
      </c>
      <c r="C180" s="2"/>
      <c r="D180" s="2"/>
      <c r="E180" s="2"/>
      <c r="F180" s="2"/>
      <c r="G180" s="2"/>
      <c r="H180" s="2">
        <f t="shared" si="477"/>
        <v>35</v>
      </c>
      <c r="I180" s="3"/>
      <c r="J180" s="3"/>
      <c r="K180" s="3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>
        <v>1</v>
      </c>
      <c r="W180" s="2"/>
      <c r="X180" s="2"/>
      <c r="Y180" s="2"/>
      <c r="Z180" s="2"/>
      <c r="AA180" s="2"/>
      <c r="AB180" s="2"/>
      <c r="AC180" s="2"/>
      <c r="AD180" s="2"/>
      <c r="AE180" s="2">
        <v>12</v>
      </c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>
        <v>17</v>
      </c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>
        <v>4</v>
      </c>
      <c r="BG180" s="86"/>
      <c r="BH180" s="2"/>
      <c r="BI180" s="2"/>
      <c r="BJ180" s="2"/>
      <c r="BK180" s="2"/>
      <c r="BL180" s="2"/>
      <c r="BM180" s="2"/>
      <c r="BN180" s="2"/>
      <c r="BO180" s="2"/>
      <c r="BP180" s="2">
        <v>1</v>
      </c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84" t="s">
        <v>568</v>
      </c>
    </row>
    <row r="181" spans="1:82" ht="19.7" customHeight="1">
      <c r="A181" s="36" t="s">
        <v>171</v>
      </c>
      <c r="B181" s="26">
        <f t="shared" si="465"/>
        <v>47</v>
      </c>
      <c r="C181" s="27">
        <f>SUM(C182:C184)</f>
        <v>0</v>
      </c>
      <c r="D181" s="27">
        <f t="shared" ref="D181:I181" si="671">SUM(D182:D184)</f>
        <v>0</v>
      </c>
      <c r="E181" s="27">
        <f t="shared" si="671"/>
        <v>0</v>
      </c>
      <c r="F181" s="27">
        <f t="shared" si="671"/>
        <v>0</v>
      </c>
      <c r="G181" s="27">
        <f t="shared" si="671"/>
        <v>0</v>
      </c>
      <c r="H181" s="27">
        <f t="shared" si="477"/>
        <v>47</v>
      </c>
      <c r="I181" s="27">
        <f t="shared" si="671"/>
        <v>0</v>
      </c>
      <c r="J181" s="27">
        <f t="shared" ref="J181" si="672">SUM(J182:J184)</f>
        <v>0</v>
      </c>
      <c r="K181" s="27">
        <f t="shared" ref="K181" si="673">SUM(K182:K184)</f>
        <v>0</v>
      </c>
      <c r="L181" s="27">
        <f t="shared" ref="L181" si="674">SUM(L182:L184)</f>
        <v>0</v>
      </c>
      <c r="M181" s="27">
        <f t="shared" ref="M181" si="675">SUM(M182:M184)</f>
        <v>0</v>
      </c>
      <c r="N181" s="27">
        <f t="shared" ref="N181" si="676">SUM(N182:N184)</f>
        <v>0</v>
      </c>
      <c r="O181" s="27">
        <f t="shared" ref="O181" si="677">SUM(O182:O184)</f>
        <v>0</v>
      </c>
      <c r="P181" s="27">
        <f t="shared" ref="P181" si="678">SUM(P182:P184)</f>
        <v>0</v>
      </c>
      <c r="Q181" s="27">
        <f t="shared" ref="Q181" si="679">SUM(Q182:Q184)</f>
        <v>0</v>
      </c>
      <c r="R181" s="27">
        <f t="shared" ref="R181" si="680">SUM(R182:R184)</f>
        <v>0</v>
      </c>
      <c r="S181" s="27">
        <f t="shared" ref="S181" si="681">SUM(S182:S184)</f>
        <v>0</v>
      </c>
      <c r="T181" s="27">
        <f t="shared" ref="T181" si="682">SUM(T182:T184)</f>
        <v>0</v>
      </c>
      <c r="U181" s="27">
        <f t="shared" ref="U181" si="683">SUM(U182:U184)</f>
        <v>0</v>
      </c>
      <c r="V181" s="27">
        <f t="shared" ref="V181" si="684">SUM(V182:V184)</f>
        <v>0</v>
      </c>
      <c r="W181" s="27">
        <f t="shared" ref="W181" si="685">SUM(W182:W184)</f>
        <v>2</v>
      </c>
      <c r="X181" s="27">
        <f t="shared" ref="X181" si="686">SUM(X182:X184)</f>
        <v>0</v>
      </c>
      <c r="Y181" s="27">
        <f t="shared" ref="Y181" si="687">SUM(Y182:Y184)</f>
        <v>1</v>
      </c>
      <c r="Z181" s="27">
        <f t="shared" ref="Z181" si="688">SUM(Z182:Z184)</f>
        <v>0</v>
      </c>
      <c r="AA181" s="27">
        <f t="shared" ref="AA181" si="689">SUM(AA182:AA184)</f>
        <v>0</v>
      </c>
      <c r="AB181" s="27">
        <f t="shared" ref="AB181" si="690">SUM(AB182:AB184)</f>
        <v>0</v>
      </c>
      <c r="AC181" s="27">
        <f t="shared" ref="AC181" si="691">SUM(AC182:AC184)</f>
        <v>0</v>
      </c>
      <c r="AD181" s="27">
        <f t="shared" ref="AD181" si="692">SUM(AD182:AD184)</f>
        <v>0</v>
      </c>
      <c r="AE181" s="27">
        <f t="shared" ref="AE181" si="693">SUM(AE182:AE184)</f>
        <v>0</v>
      </c>
      <c r="AF181" s="27">
        <f t="shared" ref="AF181" si="694">SUM(AF182:AF184)</f>
        <v>0</v>
      </c>
      <c r="AG181" s="27">
        <f t="shared" ref="AG181" si="695">SUM(AG182:AG184)</f>
        <v>0</v>
      </c>
      <c r="AH181" s="27">
        <f t="shared" ref="AH181" si="696">SUM(AH182:AH184)</f>
        <v>12</v>
      </c>
      <c r="AI181" s="27">
        <f t="shared" ref="AI181" si="697">SUM(AI182:AI184)</f>
        <v>0</v>
      </c>
      <c r="AJ181" s="27">
        <f t="shared" ref="AJ181" si="698">SUM(AJ182:AJ184)</f>
        <v>0</v>
      </c>
      <c r="AK181" s="27">
        <f t="shared" ref="AK181" si="699">SUM(AK182:AK184)</f>
        <v>0</v>
      </c>
      <c r="AL181" s="27">
        <f t="shared" ref="AL181" si="700">SUM(AL182:AL184)</f>
        <v>0</v>
      </c>
      <c r="AM181" s="27">
        <f t="shared" ref="AM181" si="701">SUM(AM182:AM184)</f>
        <v>0</v>
      </c>
      <c r="AN181" s="27">
        <f t="shared" ref="AN181" si="702">SUM(AN182:AN184)</f>
        <v>0</v>
      </c>
      <c r="AO181" s="27">
        <f t="shared" ref="AO181" si="703">SUM(AO182:AO184)</f>
        <v>3</v>
      </c>
      <c r="AP181" s="27">
        <f t="shared" ref="AP181" si="704">SUM(AP182:AP184)</f>
        <v>0</v>
      </c>
      <c r="AQ181" s="27">
        <f t="shared" ref="AQ181" si="705">SUM(AQ182:AQ184)</f>
        <v>1</v>
      </c>
      <c r="AR181" s="27">
        <f t="shared" ref="AR181" si="706">SUM(AR182:AR184)</f>
        <v>0</v>
      </c>
      <c r="AS181" s="27">
        <f t="shared" ref="AS181" si="707">SUM(AS182:AS184)</f>
        <v>0</v>
      </c>
      <c r="AT181" s="27">
        <f t="shared" ref="AT181" si="708">SUM(AT182:AT184)</f>
        <v>0</v>
      </c>
      <c r="AU181" s="27">
        <f t="shared" ref="AU181" si="709">SUM(AU182:AU184)</f>
        <v>0</v>
      </c>
      <c r="AV181" s="27">
        <f t="shared" ref="AV181" si="710">SUM(AV182:AV184)</f>
        <v>19</v>
      </c>
      <c r="AW181" s="27">
        <f t="shared" ref="AW181" si="711">SUM(AW182:AW184)</f>
        <v>0</v>
      </c>
      <c r="AX181" s="27">
        <f t="shared" ref="AX181" si="712">SUM(AX182:AX184)</f>
        <v>0</v>
      </c>
      <c r="AY181" s="27">
        <f t="shared" ref="AY181" si="713">SUM(AY182:AY184)</f>
        <v>0</v>
      </c>
      <c r="AZ181" s="27">
        <f t="shared" ref="AZ181" si="714">SUM(AZ182:AZ184)</f>
        <v>0</v>
      </c>
      <c r="BA181" s="27">
        <f t="shared" ref="BA181" si="715">SUM(BA182:BA184)</f>
        <v>0</v>
      </c>
      <c r="BB181" s="27">
        <f t="shared" ref="BB181" si="716">SUM(BB182:BB184)</f>
        <v>6</v>
      </c>
      <c r="BC181" s="27">
        <f t="shared" ref="BC181" si="717">SUM(BC182:BC184)</f>
        <v>0</v>
      </c>
      <c r="BD181" s="27">
        <f t="shared" ref="BD181" si="718">SUM(BD182:BD184)</f>
        <v>0</v>
      </c>
      <c r="BE181" s="27">
        <f t="shared" ref="BE181" si="719">SUM(BE182:BE184)</f>
        <v>0</v>
      </c>
      <c r="BF181" s="27">
        <f t="shared" ref="BF181" si="720">SUM(BF182:BF184)</f>
        <v>3</v>
      </c>
      <c r="BG181" s="27">
        <f t="shared" ref="BG181" si="721">SUM(BG182:BG184)</f>
        <v>0</v>
      </c>
      <c r="BH181" s="27">
        <f t="shared" ref="BH181" si="722">SUM(BH182:BH184)</f>
        <v>0</v>
      </c>
      <c r="BI181" s="27">
        <f t="shared" ref="BI181" si="723">SUM(BI182:BI184)</f>
        <v>0</v>
      </c>
      <c r="BJ181" s="27">
        <f t="shared" ref="BJ181" si="724">SUM(BJ182:BJ184)</f>
        <v>0</v>
      </c>
      <c r="BK181" s="27">
        <f t="shared" ref="BK181" si="725">SUM(BK182:BK184)</f>
        <v>0</v>
      </c>
      <c r="BL181" s="27">
        <f t="shared" ref="BL181" si="726">SUM(BL182:BL184)</f>
        <v>0</v>
      </c>
      <c r="BM181" s="27">
        <f t="shared" ref="BM181" si="727">SUM(BM182:BM184)</f>
        <v>0</v>
      </c>
      <c r="BN181" s="27">
        <f t="shared" ref="BN181" si="728">SUM(BN182:BN184)</f>
        <v>0</v>
      </c>
      <c r="BO181" s="27">
        <f t="shared" ref="BO181" si="729">SUM(BO182:BO184)</f>
        <v>0</v>
      </c>
      <c r="BP181" s="27">
        <f t="shared" ref="BP181" si="730">SUM(BP182:BP184)</f>
        <v>0</v>
      </c>
      <c r="BQ181" s="27">
        <f t="shared" ref="BQ181" si="731">SUM(BQ182:BQ184)</f>
        <v>0</v>
      </c>
      <c r="BR181" s="27">
        <f t="shared" ref="BR181" si="732">SUM(BR182:BR184)</f>
        <v>0</v>
      </c>
      <c r="BS181" s="27">
        <f t="shared" ref="BS181" si="733">SUM(BS182:BS184)</f>
        <v>0</v>
      </c>
      <c r="BT181" s="27">
        <f t="shared" ref="BT181" si="734">SUM(BT182:BT184)</f>
        <v>0</v>
      </c>
      <c r="BU181" s="27">
        <f t="shared" ref="BU181" si="735">SUM(BU182:BU184)</f>
        <v>0</v>
      </c>
      <c r="BV181" s="27">
        <f t="shared" ref="BV181" si="736">SUM(BV182:BV184)</f>
        <v>0</v>
      </c>
      <c r="BW181" s="27">
        <f t="shared" ref="BW181" si="737">SUM(BW182:BW184)</f>
        <v>0</v>
      </c>
      <c r="BX181" s="27">
        <f t="shared" ref="BX181" si="738">SUM(BX182:BX184)</f>
        <v>0</v>
      </c>
      <c r="BY181" s="27">
        <f t="shared" ref="BY181" si="739">SUM(BY182:BY184)</f>
        <v>0</v>
      </c>
      <c r="BZ181" s="27">
        <f t="shared" ref="BZ181" si="740">SUM(BZ182:BZ184)</f>
        <v>0</v>
      </c>
      <c r="CA181" s="27">
        <f t="shared" ref="CA181:CC181" si="741">SUM(CA182:CA184)</f>
        <v>0</v>
      </c>
      <c r="CB181" s="27"/>
      <c r="CC181" s="27">
        <f t="shared" si="741"/>
        <v>0</v>
      </c>
      <c r="CD181" s="84"/>
    </row>
    <row r="182" spans="1:82" ht="19.7" customHeight="1">
      <c r="A182" s="85" t="s">
        <v>541</v>
      </c>
      <c r="B182" s="3">
        <f t="shared" si="465"/>
        <v>16</v>
      </c>
      <c r="C182" s="2"/>
      <c r="D182" s="2"/>
      <c r="E182" s="2"/>
      <c r="F182" s="2"/>
      <c r="G182" s="2"/>
      <c r="H182" s="2">
        <f t="shared" si="477"/>
        <v>16</v>
      </c>
      <c r="I182" s="3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>
        <v>1</v>
      </c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>
        <v>5</v>
      </c>
      <c r="AI182" s="2"/>
      <c r="AJ182" s="2"/>
      <c r="AK182" s="2"/>
      <c r="AL182" s="2"/>
      <c r="AM182" s="2"/>
      <c r="AN182" s="2"/>
      <c r="AO182" s="2">
        <v>1</v>
      </c>
      <c r="AP182" s="2"/>
      <c r="AQ182" s="2"/>
      <c r="AR182" s="2"/>
      <c r="AS182" s="2"/>
      <c r="AT182" s="2"/>
      <c r="AU182" s="2"/>
      <c r="AV182" s="2">
        <v>6</v>
      </c>
      <c r="AW182" s="2"/>
      <c r="AX182" s="2"/>
      <c r="AY182" s="2"/>
      <c r="AZ182" s="2"/>
      <c r="BA182" s="2"/>
      <c r="BB182" s="2">
        <v>2</v>
      </c>
      <c r="BC182" s="2"/>
      <c r="BD182" s="2"/>
      <c r="BE182" s="2"/>
      <c r="BF182" s="2">
        <v>1</v>
      </c>
      <c r="BG182" s="86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84" t="s">
        <v>568</v>
      </c>
    </row>
    <row r="183" spans="1:82" ht="19.7" customHeight="1">
      <c r="A183" s="85" t="s">
        <v>542</v>
      </c>
      <c r="B183" s="3">
        <f t="shared" si="465"/>
        <v>11</v>
      </c>
      <c r="C183" s="2"/>
      <c r="D183" s="2"/>
      <c r="E183" s="2"/>
      <c r="F183" s="2"/>
      <c r="G183" s="2"/>
      <c r="H183" s="2">
        <f t="shared" si="477"/>
        <v>11</v>
      </c>
      <c r="I183" s="3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>
        <v>1</v>
      </c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>
        <v>3</v>
      </c>
      <c r="AI183" s="2"/>
      <c r="AJ183" s="2"/>
      <c r="AK183" s="2"/>
      <c r="AL183" s="2"/>
      <c r="AM183" s="2"/>
      <c r="AN183" s="2"/>
      <c r="AO183" s="2">
        <v>0</v>
      </c>
      <c r="AP183" s="2"/>
      <c r="AQ183" s="2">
        <v>1</v>
      </c>
      <c r="AR183" s="2"/>
      <c r="AS183" s="2"/>
      <c r="AT183" s="2"/>
      <c r="AU183" s="2"/>
      <c r="AV183" s="2">
        <v>4</v>
      </c>
      <c r="AW183" s="2"/>
      <c r="AX183" s="2"/>
      <c r="AY183" s="2"/>
      <c r="AZ183" s="2"/>
      <c r="BA183" s="2"/>
      <c r="BB183" s="2">
        <v>1</v>
      </c>
      <c r="BC183" s="2"/>
      <c r="BD183" s="2"/>
      <c r="BE183" s="2"/>
      <c r="BF183" s="2">
        <v>1</v>
      </c>
      <c r="BG183" s="86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84" t="s">
        <v>568</v>
      </c>
    </row>
    <row r="184" spans="1:82" ht="19.7" customHeight="1">
      <c r="A184" s="85" t="s">
        <v>543</v>
      </c>
      <c r="B184" s="3">
        <f t="shared" si="465"/>
        <v>20</v>
      </c>
      <c r="C184" s="2"/>
      <c r="D184" s="2"/>
      <c r="E184" s="2"/>
      <c r="F184" s="2"/>
      <c r="G184" s="2"/>
      <c r="H184" s="2">
        <f t="shared" si="477"/>
        <v>20</v>
      </c>
      <c r="I184" s="3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>
        <v>1</v>
      </c>
      <c r="Z184" s="2"/>
      <c r="AA184" s="2"/>
      <c r="AB184" s="2"/>
      <c r="AC184" s="2"/>
      <c r="AD184" s="2"/>
      <c r="AE184" s="2"/>
      <c r="AF184" s="2"/>
      <c r="AG184" s="2"/>
      <c r="AH184" s="2">
        <v>4</v>
      </c>
      <c r="AI184" s="2"/>
      <c r="AJ184" s="2"/>
      <c r="AK184" s="2"/>
      <c r="AL184" s="2"/>
      <c r="AM184" s="2"/>
      <c r="AN184" s="2"/>
      <c r="AO184" s="2">
        <v>2</v>
      </c>
      <c r="AP184" s="2"/>
      <c r="AQ184" s="2"/>
      <c r="AR184" s="2"/>
      <c r="AS184" s="2"/>
      <c r="AT184" s="2"/>
      <c r="AU184" s="2"/>
      <c r="AV184" s="2">
        <v>9</v>
      </c>
      <c r="AW184" s="2"/>
      <c r="AX184" s="2"/>
      <c r="AY184" s="2"/>
      <c r="AZ184" s="2"/>
      <c r="BA184" s="2"/>
      <c r="BB184" s="2">
        <v>3</v>
      </c>
      <c r="BC184" s="2"/>
      <c r="BD184" s="2"/>
      <c r="BE184" s="2"/>
      <c r="BF184" s="2">
        <v>1</v>
      </c>
      <c r="BG184" s="86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84" t="s">
        <v>568</v>
      </c>
    </row>
    <row r="185" spans="1:82" s="41" customFormat="1" ht="19.7" customHeight="1">
      <c r="A185" s="58" t="s">
        <v>413</v>
      </c>
      <c r="B185" s="59">
        <f t="shared" si="465"/>
        <v>252</v>
      </c>
      <c r="C185" s="60">
        <f>SUM(C186,C193,C198)</f>
        <v>0</v>
      </c>
      <c r="D185" s="60">
        <f t="shared" ref="D185:I185" si="742">SUM(D186,D193,D198)</f>
        <v>0</v>
      </c>
      <c r="E185" s="60">
        <f t="shared" si="742"/>
        <v>0</v>
      </c>
      <c r="F185" s="60">
        <f t="shared" si="742"/>
        <v>0</v>
      </c>
      <c r="G185" s="60">
        <f t="shared" si="742"/>
        <v>0</v>
      </c>
      <c r="H185" s="60">
        <f t="shared" si="477"/>
        <v>252</v>
      </c>
      <c r="I185" s="60">
        <f t="shared" si="742"/>
        <v>0</v>
      </c>
      <c r="J185" s="60">
        <f t="shared" ref="J185" si="743">SUM(J186,J193,J198)</f>
        <v>0</v>
      </c>
      <c r="K185" s="60">
        <f t="shared" ref="K185" si="744">SUM(K186,K193,K198)</f>
        <v>0</v>
      </c>
      <c r="L185" s="60">
        <f t="shared" ref="L185" si="745">SUM(L186,L193,L198)</f>
        <v>0</v>
      </c>
      <c r="M185" s="60">
        <f t="shared" ref="M185" si="746">SUM(M186,M193,M198)</f>
        <v>0</v>
      </c>
      <c r="N185" s="60">
        <f t="shared" ref="N185" si="747">SUM(N186,N193,N198)</f>
        <v>0</v>
      </c>
      <c r="O185" s="60">
        <f t="shared" ref="O185" si="748">SUM(O186,O193,O198)</f>
        <v>0</v>
      </c>
      <c r="P185" s="60">
        <f t="shared" ref="P185" si="749">SUM(P186,P193,P198)</f>
        <v>1</v>
      </c>
      <c r="Q185" s="60">
        <f t="shared" ref="Q185" si="750">SUM(Q186,Q193,Q198)</f>
        <v>0</v>
      </c>
      <c r="R185" s="60">
        <f t="shared" ref="R185" si="751">SUM(R186,R193,R198)</f>
        <v>2</v>
      </c>
      <c r="S185" s="60">
        <f t="shared" ref="S185" si="752">SUM(S186,S193,S198)</f>
        <v>0</v>
      </c>
      <c r="T185" s="60">
        <f t="shared" ref="T185" si="753">SUM(T186,T193,T198)</f>
        <v>0</v>
      </c>
      <c r="U185" s="60">
        <f t="shared" ref="U185" si="754">SUM(U186,U193,U198)</f>
        <v>0</v>
      </c>
      <c r="V185" s="60">
        <f t="shared" ref="V185" si="755">SUM(V186,V193,V198)</f>
        <v>3</v>
      </c>
      <c r="W185" s="60">
        <f t="shared" ref="W185" si="756">SUM(W186,W193,W198)</f>
        <v>6</v>
      </c>
      <c r="X185" s="60">
        <f t="shared" ref="X185" si="757">SUM(X186,X193,X198)</f>
        <v>0</v>
      </c>
      <c r="Y185" s="60">
        <f t="shared" ref="Y185" si="758">SUM(Y186,Y193,Y198)</f>
        <v>0</v>
      </c>
      <c r="Z185" s="60">
        <f t="shared" ref="Z185" si="759">SUM(Z186,Z193,Z198)</f>
        <v>0</v>
      </c>
      <c r="AA185" s="60">
        <f t="shared" ref="AA185" si="760">SUM(AA186,AA193,AA198)</f>
        <v>0</v>
      </c>
      <c r="AB185" s="60">
        <f t="shared" ref="AB185" si="761">SUM(AB186,AB193,AB198)</f>
        <v>0</v>
      </c>
      <c r="AC185" s="60">
        <f t="shared" ref="AC185" si="762">SUM(AC186,AC193,AC198)</f>
        <v>1</v>
      </c>
      <c r="AD185" s="60">
        <f t="shared" ref="AD185" si="763">SUM(AD186,AD193,AD198)</f>
        <v>0</v>
      </c>
      <c r="AE185" s="60">
        <f t="shared" ref="AE185" si="764">SUM(AE186,AE193,AE198)</f>
        <v>30</v>
      </c>
      <c r="AF185" s="60">
        <f t="shared" ref="AF185" si="765">SUM(AF186,AF193,AF198)</f>
        <v>7</v>
      </c>
      <c r="AG185" s="60">
        <f t="shared" ref="AG185" si="766">SUM(AG186,AG193,AG198)</f>
        <v>0</v>
      </c>
      <c r="AH185" s="60">
        <f t="shared" ref="AH185" si="767">SUM(AH186,AH193,AH198)</f>
        <v>8</v>
      </c>
      <c r="AI185" s="60">
        <f t="shared" ref="AI185" si="768">SUM(AI186,AI193,AI198)</f>
        <v>0</v>
      </c>
      <c r="AJ185" s="60">
        <f t="shared" ref="AJ185" si="769">SUM(AJ186,AJ193,AJ198)</f>
        <v>0</v>
      </c>
      <c r="AK185" s="60">
        <f t="shared" ref="AK185" si="770">SUM(AK186,AK193,AK198)</f>
        <v>0</v>
      </c>
      <c r="AL185" s="60">
        <f t="shared" ref="AL185" si="771">SUM(AL186,AL193,AL198)</f>
        <v>0</v>
      </c>
      <c r="AM185" s="60">
        <f t="shared" ref="AM185" si="772">SUM(AM186,AM193,AM198)</f>
        <v>0</v>
      </c>
      <c r="AN185" s="60">
        <f t="shared" ref="AN185" si="773">SUM(AN186,AN193,AN198)</f>
        <v>0</v>
      </c>
      <c r="AO185" s="60">
        <f t="shared" ref="AO185" si="774">SUM(AO186,AO193,AO198)</f>
        <v>1</v>
      </c>
      <c r="AP185" s="60">
        <f t="shared" ref="AP185" si="775">SUM(AP186,AP193,AP198)</f>
        <v>0</v>
      </c>
      <c r="AQ185" s="60">
        <f t="shared" ref="AQ185" si="776">SUM(AQ186,AQ193,AQ198)</f>
        <v>0</v>
      </c>
      <c r="AR185" s="60">
        <f t="shared" ref="AR185" si="777">SUM(AR186,AR193,AR198)</f>
        <v>0</v>
      </c>
      <c r="AS185" s="60">
        <f t="shared" ref="AS185" si="778">SUM(AS186,AS193,AS198)</f>
        <v>36</v>
      </c>
      <c r="AT185" s="60">
        <f t="shared" ref="AT185" si="779">SUM(AT186,AT193,AT198)</f>
        <v>21</v>
      </c>
      <c r="AU185" s="60">
        <f t="shared" ref="AU185" si="780">SUM(AU186,AU193,AU198)</f>
        <v>0</v>
      </c>
      <c r="AV185" s="60">
        <f t="shared" ref="AV185" si="781">SUM(AV186,AV193,AV198)</f>
        <v>11</v>
      </c>
      <c r="AW185" s="60">
        <f t="shared" ref="AW185" si="782">SUM(AW186,AW193,AW198)</f>
        <v>1</v>
      </c>
      <c r="AX185" s="60">
        <f t="shared" ref="AX185" si="783">SUM(AX186,AX193,AX198)</f>
        <v>0</v>
      </c>
      <c r="AY185" s="60">
        <f t="shared" ref="AY185" si="784">SUM(AY186,AY193,AY198)</f>
        <v>1</v>
      </c>
      <c r="AZ185" s="60">
        <f t="shared" ref="AZ185" si="785">SUM(AZ186,AZ193,AZ198)</f>
        <v>0</v>
      </c>
      <c r="BA185" s="60">
        <f t="shared" ref="BA185" si="786">SUM(BA186,BA193,BA198)</f>
        <v>0</v>
      </c>
      <c r="BB185" s="60">
        <f t="shared" ref="BB185" si="787">SUM(BB186,BB193,BB198)</f>
        <v>3</v>
      </c>
      <c r="BC185" s="60">
        <f t="shared" ref="BC185" si="788">SUM(BC186,BC193,BC198)</f>
        <v>0</v>
      </c>
      <c r="BD185" s="60">
        <f t="shared" ref="BD185" si="789">SUM(BD186,BD193,BD198)</f>
        <v>0</v>
      </c>
      <c r="BE185" s="60">
        <f t="shared" ref="BE185" si="790">SUM(BE186,BE193,BE198)</f>
        <v>0</v>
      </c>
      <c r="BF185" s="60">
        <f t="shared" ref="BF185" si="791">SUM(BF186,BF193,BF198)</f>
        <v>18</v>
      </c>
      <c r="BG185" s="60">
        <f t="shared" ref="BG185" si="792">SUM(BG186,BG193,BG198)</f>
        <v>35</v>
      </c>
      <c r="BH185" s="60">
        <f t="shared" ref="BH185" si="793">SUM(BH186,BH193,BH198)</f>
        <v>5</v>
      </c>
      <c r="BI185" s="60">
        <f t="shared" ref="BI185" si="794">SUM(BI186,BI193,BI198)</f>
        <v>0</v>
      </c>
      <c r="BJ185" s="60">
        <f t="shared" ref="BJ185" si="795">SUM(BJ186,BJ193,BJ198)</f>
        <v>0</v>
      </c>
      <c r="BK185" s="60">
        <f t="shared" ref="BK185" si="796">SUM(BK186,BK193,BK198)</f>
        <v>0</v>
      </c>
      <c r="BL185" s="60">
        <f t="shared" ref="BL185" si="797">SUM(BL186,BL193,BL198)</f>
        <v>0</v>
      </c>
      <c r="BM185" s="60">
        <f t="shared" ref="BM185" si="798">SUM(BM186,BM193,BM198)</f>
        <v>1</v>
      </c>
      <c r="BN185" s="60">
        <f t="shared" ref="BN185" si="799">SUM(BN186,BN193,BN198)</f>
        <v>0</v>
      </c>
      <c r="BO185" s="60">
        <f t="shared" ref="BO185" si="800">SUM(BO186,BO193,BO198)</f>
        <v>0</v>
      </c>
      <c r="BP185" s="60">
        <f t="shared" ref="BP185" si="801">SUM(BP186,BP193,BP198)</f>
        <v>5</v>
      </c>
      <c r="BQ185" s="60">
        <f t="shared" ref="BQ185" si="802">SUM(BQ186,BQ193,BQ198)</f>
        <v>39</v>
      </c>
      <c r="BR185" s="60">
        <f t="shared" ref="BR185" si="803">SUM(BR186,BR193,BR198)</f>
        <v>12</v>
      </c>
      <c r="BS185" s="60">
        <f t="shared" ref="BS185" si="804">SUM(BS186,BS193,BS198)</f>
        <v>2</v>
      </c>
      <c r="BT185" s="60">
        <f t="shared" ref="BT185" si="805">SUM(BT186,BT193,BT198)</f>
        <v>0</v>
      </c>
      <c r="BU185" s="60">
        <f t="shared" ref="BU185" si="806">SUM(BU186,BU193,BU198)</f>
        <v>1</v>
      </c>
      <c r="BV185" s="60">
        <f t="shared" ref="BV185" si="807">SUM(BV186,BV193,BV198)</f>
        <v>1</v>
      </c>
      <c r="BW185" s="60">
        <f t="shared" ref="BW185" si="808">SUM(BW186,BW193,BW198)</f>
        <v>1</v>
      </c>
      <c r="BX185" s="60">
        <f t="shared" ref="BX185" si="809">SUM(BX186,BX193,BX198)</f>
        <v>0</v>
      </c>
      <c r="BY185" s="60">
        <f t="shared" ref="BY185" si="810">SUM(BY186,BY193,BY198)</f>
        <v>0</v>
      </c>
      <c r="BZ185" s="60">
        <f t="shared" ref="BZ185" si="811">SUM(BZ186,BZ193,BZ198)</f>
        <v>0</v>
      </c>
      <c r="CA185" s="60">
        <f t="shared" ref="CA185:CC185" si="812">SUM(CA186,CA193,CA198)</f>
        <v>0</v>
      </c>
      <c r="CB185" s="60"/>
      <c r="CC185" s="60">
        <f t="shared" si="812"/>
        <v>0</v>
      </c>
      <c r="CD185" s="84"/>
    </row>
    <row r="186" spans="1:82" ht="19.7" customHeight="1">
      <c r="A186" s="36" t="s">
        <v>354</v>
      </c>
      <c r="B186" s="26">
        <f t="shared" si="465"/>
        <v>143</v>
      </c>
      <c r="C186" s="27">
        <f>SUM(C187:C189)</f>
        <v>0</v>
      </c>
      <c r="D186" s="27">
        <f>SUM(D187:D189)</f>
        <v>0</v>
      </c>
      <c r="E186" s="27">
        <f>SUM(E187:E189)</f>
        <v>0</v>
      </c>
      <c r="F186" s="27">
        <f>SUM(F187:F189)</f>
        <v>0</v>
      </c>
      <c r="G186" s="27">
        <f>SUM(G187:G189)</f>
        <v>0</v>
      </c>
      <c r="H186" s="27">
        <f t="shared" si="477"/>
        <v>143</v>
      </c>
      <c r="I186" s="27">
        <f>SUM(I187:I192)</f>
        <v>0</v>
      </c>
      <c r="J186" s="27">
        <f t="shared" ref="J186:BY186" si="813">SUM(J187:J192)</f>
        <v>0</v>
      </c>
      <c r="K186" s="27">
        <f t="shared" si="813"/>
        <v>0</v>
      </c>
      <c r="L186" s="27">
        <f t="shared" si="813"/>
        <v>0</v>
      </c>
      <c r="M186" s="27">
        <f t="shared" si="813"/>
        <v>0</v>
      </c>
      <c r="N186" s="27">
        <f t="shared" si="813"/>
        <v>0</v>
      </c>
      <c r="O186" s="27">
        <f t="shared" si="813"/>
        <v>0</v>
      </c>
      <c r="P186" s="27">
        <f t="shared" si="813"/>
        <v>0</v>
      </c>
      <c r="Q186" s="27">
        <f t="shared" si="813"/>
        <v>0</v>
      </c>
      <c r="R186" s="27">
        <f t="shared" si="813"/>
        <v>1</v>
      </c>
      <c r="S186" s="27">
        <f>SUM(S187:S192)</f>
        <v>0</v>
      </c>
      <c r="T186" s="27">
        <f t="shared" si="813"/>
        <v>0</v>
      </c>
      <c r="U186" s="27">
        <f t="shared" si="813"/>
        <v>0</v>
      </c>
      <c r="V186" s="27">
        <f t="shared" si="813"/>
        <v>0</v>
      </c>
      <c r="W186" s="27">
        <f>SUM(W187:W192)</f>
        <v>5</v>
      </c>
      <c r="X186" s="27">
        <f t="shared" si="813"/>
        <v>0</v>
      </c>
      <c r="Y186" s="27">
        <f t="shared" si="813"/>
        <v>0</v>
      </c>
      <c r="Z186" s="27">
        <f t="shared" si="813"/>
        <v>0</v>
      </c>
      <c r="AA186" s="27">
        <f>SUM(AA187:AA192)</f>
        <v>0</v>
      </c>
      <c r="AB186" s="27">
        <f t="shared" si="813"/>
        <v>0</v>
      </c>
      <c r="AC186" s="27">
        <f t="shared" si="813"/>
        <v>0</v>
      </c>
      <c r="AD186" s="27">
        <f>SUM(AD187:AD192)</f>
        <v>0</v>
      </c>
      <c r="AE186" s="27">
        <f t="shared" si="813"/>
        <v>3</v>
      </c>
      <c r="AF186" s="27">
        <f>SUM(AF187:AF192)</f>
        <v>7</v>
      </c>
      <c r="AG186" s="27">
        <f>SUM(AG187:AG192)</f>
        <v>0</v>
      </c>
      <c r="AH186" s="27">
        <f>SUM(AH187:AH192)</f>
        <v>0</v>
      </c>
      <c r="AI186" s="27">
        <f t="shared" si="813"/>
        <v>0</v>
      </c>
      <c r="AJ186" s="27">
        <f>SUM(AJ187:AJ192)</f>
        <v>0</v>
      </c>
      <c r="AK186" s="27">
        <f>SUM(AK187:AK192)</f>
        <v>0</v>
      </c>
      <c r="AL186" s="27">
        <f>SUM(AL187:AL192)</f>
        <v>0</v>
      </c>
      <c r="AM186" s="27">
        <f>SUM(AM187:AM192)</f>
        <v>0</v>
      </c>
      <c r="AN186" s="27">
        <f t="shared" si="813"/>
        <v>0</v>
      </c>
      <c r="AO186" s="27">
        <f t="shared" si="813"/>
        <v>0</v>
      </c>
      <c r="AP186" s="27">
        <f t="shared" si="813"/>
        <v>0</v>
      </c>
      <c r="AQ186" s="27">
        <f t="shared" si="813"/>
        <v>0</v>
      </c>
      <c r="AR186" s="27">
        <f>SUM(AR187:AR192)</f>
        <v>0</v>
      </c>
      <c r="AS186" s="27">
        <f t="shared" si="813"/>
        <v>1</v>
      </c>
      <c r="AT186" s="27">
        <f>SUM(AT187:AT192)</f>
        <v>21</v>
      </c>
      <c r="AU186" s="27">
        <f>SUM(AU187:AU192)</f>
        <v>0</v>
      </c>
      <c r="AV186" s="27">
        <f>SUM(AV187:AV192)</f>
        <v>0</v>
      </c>
      <c r="AW186" s="27">
        <f t="shared" si="813"/>
        <v>1</v>
      </c>
      <c r="AX186" s="27">
        <f t="shared" si="813"/>
        <v>0</v>
      </c>
      <c r="AY186" s="27">
        <f t="shared" si="813"/>
        <v>1</v>
      </c>
      <c r="AZ186" s="27">
        <f>SUM(AZ187:AZ192)</f>
        <v>0</v>
      </c>
      <c r="BA186" s="27">
        <f t="shared" si="813"/>
        <v>0</v>
      </c>
      <c r="BB186" s="27">
        <f t="shared" si="813"/>
        <v>0</v>
      </c>
      <c r="BC186" s="27">
        <f t="shared" si="813"/>
        <v>0</v>
      </c>
      <c r="BD186" s="27">
        <f t="shared" ref="BD186" si="814">SUM(BD187:BD192)</f>
        <v>0</v>
      </c>
      <c r="BE186" s="27">
        <f>SUM(BE187:BE192)</f>
        <v>0</v>
      </c>
      <c r="BF186" s="27">
        <f t="shared" si="813"/>
        <v>4</v>
      </c>
      <c r="BG186" s="27">
        <f t="shared" ref="BG186:BL186" si="815">SUM(BG187:BG192)</f>
        <v>35</v>
      </c>
      <c r="BH186" s="27">
        <f t="shared" si="815"/>
        <v>5</v>
      </c>
      <c r="BI186" s="27">
        <f t="shared" si="815"/>
        <v>0</v>
      </c>
      <c r="BJ186" s="27">
        <f t="shared" si="815"/>
        <v>0</v>
      </c>
      <c r="BK186" s="27">
        <f t="shared" si="815"/>
        <v>0</v>
      </c>
      <c r="BL186" s="27">
        <f t="shared" si="815"/>
        <v>0</v>
      </c>
      <c r="BM186" s="27">
        <f t="shared" si="813"/>
        <v>1</v>
      </c>
      <c r="BN186" s="27">
        <f t="shared" si="813"/>
        <v>0</v>
      </c>
      <c r="BO186" s="27">
        <f t="shared" si="813"/>
        <v>0</v>
      </c>
      <c r="BP186" s="27">
        <f t="shared" si="813"/>
        <v>2</v>
      </c>
      <c r="BQ186" s="27">
        <f>SUM(BQ187:BQ192)</f>
        <v>39</v>
      </c>
      <c r="BR186" s="27">
        <f>SUM(BR187:BR192)</f>
        <v>12</v>
      </c>
      <c r="BS186" s="27">
        <f t="shared" si="813"/>
        <v>2</v>
      </c>
      <c r="BT186" s="27">
        <f t="shared" si="813"/>
        <v>0</v>
      </c>
      <c r="BU186" s="27">
        <f t="shared" si="813"/>
        <v>1</v>
      </c>
      <c r="BV186" s="27">
        <f t="shared" si="813"/>
        <v>1</v>
      </c>
      <c r="BW186" s="27">
        <f t="shared" si="813"/>
        <v>1</v>
      </c>
      <c r="BX186" s="27">
        <f t="shared" ref="BX186" si="816">SUM(BX187:BX192)</f>
        <v>0</v>
      </c>
      <c r="BY186" s="27">
        <f t="shared" si="813"/>
        <v>0</v>
      </c>
      <c r="BZ186" s="27">
        <f>SUM(BZ187:BZ192)</f>
        <v>0</v>
      </c>
      <c r="CA186" s="27">
        <f>SUM(CA187:CA192)</f>
        <v>0</v>
      </c>
      <c r="CB186" s="27"/>
      <c r="CC186" s="27">
        <f>SUM(CC187:CC192)</f>
        <v>0</v>
      </c>
      <c r="CD186" s="84"/>
    </row>
    <row r="187" spans="1:82" ht="19.7" customHeight="1">
      <c r="A187" s="85" t="s">
        <v>414</v>
      </c>
      <c r="B187" s="3">
        <f t="shared" si="465"/>
        <v>66</v>
      </c>
      <c r="C187" s="2"/>
      <c r="D187" s="2"/>
      <c r="E187" s="2"/>
      <c r="F187" s="2"/>
      <c r="G187" s="2"/>
      <c r="H187" s="2">
        <f t="shared" si="477"/>
        <v>66</v>
      </c>
      <c r="I187" s="3"/>
      <c r="J187" s="3"/>
      <c r="K187" s="3"/>
      <c r="L187" s="3"/>
      <c r="M187" s="2"/>
      <c r="N187" s="2"/>
      <c r="O187" s="2"/>
      <c r="P187" s="2"/>
      <c r="Q187" s="2"/>
      <c r="R187" s="2">
        <v>1</v>
      </c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>
        <f>6-1</f>
        <v>5</v>
      </c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>
        <f>11-1</f>
        <v>10</v>
      </c>
      <c r="AU187" s="2"/>
      <c r="AV187" s="2"/>
      <c r="AW187" s="2"/>
      <c r="AX187" s="2"/>
      <c r="AY187" s="2">
        <v>1</v>
      </c>
      <c r="AZ187" s="2"/>
      <c r="BA187" s="2"/>
      <c r="BB187" s="2"/>
      <c r="BC187" s="2"/>
      <c r="BD187" s="2"/>
      <c r="BE187" s="2"/>
      <c r="BF187" s="2">
        <v>1</v>
      </c>
      <c r="BG187" s="87">
        <f>18-1</f>
        <v>17</v>
      </c>
      <c r="BH187" s="2">
        <v>3</v>
      </c>
      <c r="BI187" s="2"/>
      <c r="BJ187" s="2"/>
      <c r="BK187" s="2"/>
      <c r="BL187" s="2"/>
      <c r="BM187" s="2"/>
      <c r="BN187" s="2"/>
      <c r="BO187" s="2"/>
      <c r="BP187" s="2"/>
      <c r="BQ187" s="2">
        <f>22-1</f>
        <v>21</v>
      </c>
      <c r="BR187" s="2">
        <v>7</v>
      </c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84" t="s">
        <v>568</v>
      </c>
    </row>
    <row r="188" spans="1:82" ht="19.7" customHeight="1">
      <c r="A188" s="85" t="s">
        <v>415</v>
      </c>
      <c r="B188" s="3">
        <f t="shared" si="465"/>
        <v>18</v>
      </c>
      <c r="C188" s="2"/>
      <c r="D188" s="2"/>
      <c r="E188" s="2"/>
      <c r="F188" s="2"/>
      <c r="G188" s="2"/>
      <c r="H188" s="2">
        <f t="shared" si="477"/>
        <v>18</v>
      </c>
      <c r="I188" s="3"/>
      <c r="J188" s="3"/>
      <c r="K188" s="3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>
        <v>1</v>
      </c>
      <c r="X188" s="2"/>
      <c r="Y188" s="2"/>
      <c r="Z188" s="2"/>
      <c r="AA188" s="2"/>
      <c r="AB188" s="2"/>
      <c r="AC188" s="2"/>
      <c r="AD188" s="2"/>
      <c r="AE188" s="2"/>
      <c r="AF188" s="2">
        <v>1</v>
      </c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>
        <f>4-1</f>
        <v>3</v>
      </c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>
        <v>1</v>
      </c>
      <c r="BG188" s="87">
        <v>4</v>
      </c>
      <c r="BH188" s="2">
        <v>1</v>
      </c>
      <c r="BI188" s="2"/>
      <c r="BJ188" s="2"/>
      <c r="BK188" s="2"/>
      <c r="BL188" s="2"/>
      <c r="BM188" s="2"/>
      <c r="BN188" s="2"/>
      <c r="BO188" s="2"/>
      <c r="BP188" s="2"/>
      <c r="BQ188" s="2">
        <v>6</v>
      </c>
      <c r="BR188" s="2">
        <v>1</v>
      </c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84" t="s">
        <v>568</v>
      </c>
    </row>
    <row r="189" spans="1:82" ht="19.7" customHeight="1">
      <c r="A189" s="85" t="s">
        <v>416</v>
      </c>
      <c r="B189" s="3">
        <f t="shared" si="465"/>
        <v>14</v>
      </c>
      <c r="C189" s="2"/>
      <c r="D189" s="2"/>
      <c r="E189" s="2"/>
      <c r="F189" s="2"/>
      <c r="G189" s="2"/>
      <c r="H189" s="2">
        <f t="shared" si="477"/>
        <v>14</v>
      </c>
      <c r="I189" s="3"/>
      <c r="J189" s="3"/>
      <c r="K189" s="3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>
        <v>1</v>
      </c>
      <c r="X189" s="2"/>
      <c r="Y189" s="2"/>
      <c r="Z189" s="2"/>
      <c r="AA189" s="2"/>
      <c r="AB189" s="2"/>
      <c r="AC189" s="2"/>
      <c r="AD189" s="2"/>
      <c r="AE189" s="2"/>
      <c r="AF189" s="2">
        <v>1</v>
      </c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>
        <v>2</v>
      </c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>
        <v>1</v>
      </c>
      <c r="BG189" s="86">
        <v>3</v>
      </c>
      <c r="BH189" s="2">
        <v>1</v>
      </c>
      <c r="BI189" s="2"/>
      <c r="BJ189" s="2"/>
      <c r="BK189" s="2"/>
      <c r="BL189" s="2"/>
      <c r="BM189" s="2"/>
      <c r="BN189" s="2"/>
      <c r="BO189" s="2"/>
      <c r="BP189" s="2"/>
      <c r="BQ189" s="2">
        <f>5-1</f>
        <v>4</v>
      </c>
      <c r="BR189" s="2">
        <v>1</v>
      </c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84" t="s">
        <v>568</v>
      </c>
    </row>
    <row r="190" spans="1:82" ht="19.7" customHeight="1">
      <c r="A190" s="85" t="s">
        <v>417</v>
      </c>
      <c r="B190" s="3">
        <f t="shared" si="465"/>
        <v>11</v>
      </c>
      <c r="C190" s="2"/>
      <c r="D190" s="2"/>
      <c r="E190" s="2"/>
      <c r="F190" s="2"/>
      <c r="G190" s="2"/>
      <c r="H190" s="2">
        <f t="shared" si="477"/>
        <v>11</v>
      </c>
      <c r="I190" s="3"/>
      <c r="J190" s="3"/>
      <c r="K190" s="3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>
        <v>1</v>
      </c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>
        <f>3-1</f>
        <v>2</v>
      </c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86">
        <v>4</v>
      </c>
      <c r="BH190" s="2"/>
      <c r="BI190" s="2"/>
      <c r="BJ190" s="2"/>
      <c r="BK190" s="2"/>
      <c r="BL190" s="2"/>
      <c r="BM190" s="2"/>
      <c r="BN190" s="2"/>
      <c r="BO190" s="2"/>
      <c r="BP190" s="2">
        <v>1</v>
      </c>
      <c r="BQ190" s="2">
        <v>2</v>
      </c>
      <c r="BR190" s="2">
        <v>1</v>
      </c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84" t="s">
        <v>568</v>
      </c>
    </row>
    <row r="191" spans="1:82" ht="19.7" customHeight="1">
      <c r="A191" s="85" t="s">
        <v>371</v>
      </c>
      <c r="B191" s="3">
        <f t="shared" si="465"/>
        <v>16</v>
      </c>
      <c r="C191" s="2"/>
      <c r="D191" s="2"/>
      <c r="E191" s="2"/>
      <c r="F191" s="2"/>
      <c r="G191" s="2"/>
      <c r="H191" s="2">
        <f t="shared" si="477"/>
        <v>16</v>
      </c>
      <c r="I191" s="3"/>
      <c r="J191" s="3"/>
      <c r="K191" s="3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>
        <v>1</v>
      </c>
      <c r="X191" s="2"/>
      <c r="Y191" s="2"/>
      <c r="Z191" s="2"/>
      <c r="AA191" s="2"/>
      <c r="AB191" s="2"/>
      <c r="AC191" s="2"/>
      <c r="AD191" s="2"/>
      <c r="AE191" s="2">
        <v>1</v>
      </c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>
        <v>2</v>
      </c>
      <c r="AU191" s="2"/>
      <c r="AV191" s="2"/>
      <c r="AW191" s="2">
        <v>1</v>
      </c>
      <c r="AX191" s="2"/>
      <c r="AY191" s="2"/>
      <c r="AZ191" s="2"/>
      <c r="BA191" s="2"/>
      <c r="BB191" s="2"/>
      <c r="BC191" s="2"/>
      <c r="BD191" s="2"/>
      <c r="BE191" s="2"/>
      <c r="BF191" s="2"/>
      <c r="BG191" s="86">
        <v>3</v>
      </c>
      <c r="BH191" s="2"/>
      <c r="BI191" s="2"/>
      <c r="BJ191" s="2"/>
      <c r="BK191" s="2"/>
      <c r="BL191" s="2"/>
      <c r="BM191" s="2">
        <v>1</v>
      </c>
      <c r="BN191" s="2"/>
      <c r="BO191" s="2"/>
      <c r="BP191" s="2"/>
      <c r="BQ191" s="2">
        <v>4</v>
      </c>
      <c r="BR191" s="2">
        <v>1</v>
      </c>
      <c r="BS191" s="2">
        <v>2</v>
      </c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84" t="s">
        <v>568</v>
      </c>
    </row>
    <row r="192" spans="1:82" ht="19.7" customHeight="1">
      <c r="A192" s="85" t="s">
        <v>372</v>
      </c>
      <c r="B192" s="3">
        <f t="shared" si="465"/>
        <v>18</v>
      </c>
      <c r="C192" s="2"/>
      <c r="D192" s="2"/>
      <c r="E192" s="2"/>
      <c r="F192" s="2"/>
      <c r="G192" s="2"/>
      <c r="H192" s="2">
        <f t="shared" si="477"/>
        <v>18</v>
      </c>
      <c r="I192" s="3"/>
      <c r="J192" s="3"/>
      <c r="K192" s="3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>
        <v>1</v>
      </c>
      <c r="X192" s="2"/>
      <c r="Y192" s="2"/>
      <c r="Z192" s="2"/>
      <c r="AA192" s="2"/>
      <c r="AB192" s="2"/>
      <c r="AC192" s="2"/>
      <c r="AD192" s="2"/>
      <c r="AE192" s="2">
        <v>2</v>
      </c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>
        <v>1</v>
      </c>
      <c r="AT192" s="2">
        <v>2</v>
      </c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>
        <v>1</v>
      </c>
      <c r="BG192" s="86">
        <v>4</v>
      </c>
      <c r="BH192" s="2">
        <v>0</v>
      </c>
      <c r="BI192" s="2"/>
      <c r="BJ192" s="2"/>
      <c r="BK192" s="2"/>
      <c r="BL192" s="2"/>
      <c r="BM192" s="2"/>
      <c r="BN192" s="2"/>
      <c r="BO192" s="2"/>
      <c r="BP192" s="2">
        <v>1</v>
      </c>
      <c r="BQ192" s="2">
        <v>2</v>
      </c>
      <c r="BR192" s="2">
        <v>1</v>
      </c>
      <c r="BS192" s="2"/>
      <c r="BT192" s="2"/>
      <c r="BU192" s="2">
        <v>1</v>
      </c>
      <c r="BV192" s="2">
        <v>1</v>
      </c>
      <c r="BW192" s="2">
        <v>1</v>
      </c>
      <c r="BX192" s="2"/>
      <c r="BY192" s="2"/>
      <c r="BZ192" s="2"/>
      <c r="CA192" s="2"/>
      <c r="CB192" s="2"/>
      <c r="CC192" s="2"/>
      <c r="CD192" s="84" t="s">
        <v>568</v>
      </c>
    </row>
    <row r="193" spans="1:82" ht="19.7" customHeight="1">
      <c r="A193" s="36" t="s">
        <v>246</v>
      </c>
      <c r="B193" s="26">
        <f t="shared" si="465"/>
        <v>82</v>
      </c>
      <c r="C193" s="27">
        <f>SUM(C195:C196)</f>
        <v>0</v>
      </c>
      <c r="D193" s="27">
        <f>SUM(D195:D196)</f>
        <v>0</v>
      </c>
      <c r="E193" s="27">
        <f>SUM(E195:E196)</f>
        <v>0</v>
      </c>
      <c r="F193" s="27">
        <f>SUM(F195:F196)</f>
        <v>0</v>
      </c>
      <c r="G193" s="27">
        <f>SUM(G195:G196)</f>
        <v>0</v>
      </c>
      <c r="H193" s="27">
        <f t="shared" si="477"/>
        <v>82</v>
      </c>
      <c r="I193" s="27">
        <f>SUM(I194:I197)</f>
        <v>0</v>
      </c>
      <c r="J193" s="27">
        <f t="shared" ref="J193:BV193" si="817">SUM(J194:J197)</f>
        <v>0</v>
      </c>
      <c r="K193" s="27">
        <f t="shared" si="817"/>
        <v>0</v>
      </c>
      <c r="L193" s="27">
        <f t="shared" si="817"/>
        <v>0</v>
      </c>
      <c r="M193" s="27">
        <f t="shared" si="817"/>
        <v>0</v>
      </c>
      <c r="N193" s="27">
        <f t="shared" si="817"/>
        <v>0</v>
      </c>
      <c r="O193" s="27">
        <f t="shared" si="817"/>
        <v>0</v>
      </c>
      <c r="P193" s="27">
        <f t="shared" si="817"/>
        <v>1</v>
      </c>
      <c r="Q193" s="27">
        <f t="shared" si="817"/>
        <v>0</v>
      </c>
      <c r="R193" s="27">
        <f t="shared" si="817"/>
        <v>1</v>
      </c>
      <c r="S193" s="27">
        <f>SUM(S194:S197)</f>
        <v>0</v>
      </c>
      <c r="T193" s="27">
        <f t="shared" si="817"/>
        <v>0</v>
      </c>
      <c r="U193" s="27">
        <f t="shared" si="817"/>
        <v>0</v>
      </c>
      <c r="V193" s="27">
        <f t="shared" si="817"/>
        <v>3</v>
      </c>
      <c r="W193" s="27">
        <f>SUM(W194:W197)</f>
        <v>0</v>
      </c>
      <c r="X193" s="27">
        <f t="shared" si="817"/>
        <v>0</v>
      </c>
      <c r="Y193" s="27">
        <f t="shared" si="817"/>
        <v>0</v>
      </c>
      <c r="Z193" s="27">
        <f t="shared" si="817"/>
        <v>0</v>
      </c>
      <c r="AA193" s="27">
        <f>SUM(AA194:AA197)</f>
        <v>0</v>
      </c>
      <c r="AB193" s="27">
        <f t="shared" si="817"/>
        <v>0</v>
      </c>
      <c r="AC193" s="27">
        <f t="shared" si="817"/>
        <v>0</v>
      </c>
      <c r="AD193" s="27">
        <f>SUM(AD194:AD197)</f>
        <v>0</v>
      </c>
      <c r="AE193" s="27">
        <f t="shared" si="817"/>
        <v>27</v>
      </c>
      <c r="AF193" s="27">
        <f>SUM(AF194:AF197)</f>
        <v>0</v>
      </c>
      <c r="AG193" s="27">
        <f t="shared" si="817"/>
        <v>0</v>
      </c>
      <c r="AH193" s="27">
        <f>SUM(AH194:AH197)</f>
        <v>0</v>
      </c>
      <c r="AI193" s="27">
        <f t="shared" si="817"/>
        <v>0</v>
      </c>
      <c r="AJ193" s="27">
        <f>SUM(AJ194:AJ197)</f>
        <v>0</v>
      </c>
      <c r="AK193" s="27">
        <f>SUM(AK194:AK197)</f>
        <v>0</v>
      </c>
      <c r="AL193" s="27">
        <f>SUM(AL194:AL197)</f>
        <v>0</v>
      </c>
      <c r="AM193" s="27">
        <f>SUM(AM194:AM197)</f>
        <v>0</v>
      </c>
      <c r="AN193" s="27">
        <f t="shared" si="817"/>
        <v>0</v>
      </c>
      <c r="AO193" s="27">
        <f t="shared" si="817"/>
        <v>0</v>
      </c>
      <c r="AP193" s="27">
        <f t="shared" si="817"/>
        <v>0</v>
      </c>
      <c r="AQ193" s="27">
        <f t="shared" si="817"/>
        <v>0</v>
      </c>
      <c r="AR193" s="27">
        <f>SUM(AR194:AR197)</f>
        <v>0</v>
      </c>
      <c r="AS193" s="27">
        <f t="shared" si="817"/>
        <v>35</v>
      </c>
      <c r="AT193" s="27">
        <f>SUM(AT194:AT197)</f>
        <v>0</v>
      </c>
      <c r="AU193" s="27">
        <f t="shared" si="817"/>
        <v>0</v>
      </c>
      <c r="AV193" s="27">
        <f>SUM(AV194:AV197)</f>
        <v>0</v>
      </c>
      <c r="AW193" s="27">
        <f t="shared" si="817"/>
        <v>0</v>
      </c>
      <c r="AX193" s="27">
        <f t="shared" si="817"/>
        <v>0</v>
      </c>
      <c r="AY193" s="27">
        <f t="shared" si="817"/>
        <v>0</v>
      </c>
      <c r="AZ193" s="27">
        <f>SUM(AZ194:AZ197)</f>
        <v>0</v>
      </c>
      <c r="BA193" s="27">
        <f t="shared" si="817"/>
        <v>0</v>
      </c>
      <c r="BB193" s="27">
        <f t="shared" si="817"/>
        <v>0</v>
      </c>
      <c r="BC193" s="27">
        <f t="shared" si="817"/>
        <v>0</v>
      </c>
      <c r="BD193" s="27">
        <f t="shared" ref="BD193" si="818">SUM(BD194:BD197)</f>
        <v>0</v>
      </c>
      <c r="BE193" s="27">
        <f>SUM(BE194:BE197)</f>
        <v>0</v>
      </c>
      <c r="BF193" s="27">
        <f t="shared" si="817"/>
        <v>12</v>
      </c>
      <c r="BG193" s="27">
        <f>SUM(BG194:BG197)</f>
        <v>0</v>
      </c>
      <c r="BH193" s="27">
        <f>SUM(BH194:BH197)</f>
        <v>0</v>
      </c>
      <c r="BI193" s="27">
        <f t="shared" si="817"/>
        <v>0</v>
      </c>
      <c r="BJ193" s="27">
        <f>SUM(BJ194:BJ197)</f>
        <v>0</v>
      </c>
      <c r="BK193" s="27">
        <f>SUM(BK194:BK197)</f>
        <v>0</v>
      </c>
      <c r="BL193" s="27">
        <f>SUM(BL194:BL197)</f>
        <v>0</v>
      </c>
      <c r="BM193" s="27">
        <f t="shared" si="817"/>
        <v>0</v>
      </c>
      <c r="BN193" s="27">
        <f t="shared" si="817"/>
        <v>0</v>
      </c>
      <c r="BO193" s="27">
        <f t="shared" si="817"/>
        <v>0</v>
      </c>
      <c r="BP193" s="27">
        <f t="shared" si="817"/>
        <v>3</v>
      </c>
      <c r="BQ193" s="27">
        <f>SUM(BQ194:BQ197)</f>
        <v>0</v>
      </c>
      <c r="BR193" s="27">
        <f>SUM(BR194:BR197)</f>
        <v>0</v>
      </c>
      <c r="BS193" s="27">
        <f t="shared" si="817"/>
        <v>0</v>
      </c>
      <c r="BT193" s="27">
        <f t="shared" si="817"/>
        <v>0</v>
      </c>
      <c r="BU193" s="27">
        <f t="shared" si="817"/>
        <v>0</v>
      </c>
      <c r="BV193" s="27">
        <f t="shared" si="817"/>
        <v>0</v>
      </c>
      <c r="BW193" s="27">
        <f t="shared" ref="BW193:CA193" si="819">SUM(BW194:BW197)</f>
        <v>0</v>
      </c>
      <c r="BX193" s="27">
        <f t="shared" ref="BX193" si="820">SUM(BX194:BX197)</f>
        <v>0</v>
      </c>
      <c r="BY193" s="27">
        <f t="shared" si="819"/>
        <v>0</v>
      </c>
      <c r="BZ193" s="27">
        <f t="shared" si="819"/>
        <v>0</v>
      </c>
      <c r="CA193" s="27">
        <f t="shared" si="819"/>
        <v>0</v>
      </c>
      <c r="CB193" s="27"/>
      <c r="CC193" s="27">
        <f t="shared" ref="CC193" si="821">SUM(CC194:CC197)</f>
        <v>0</v>
      </c>
      <c r="CD193" s="84"/>
    </row>
    <row r="194" spans="1:82" ht="19.7" customHeight="1">
      <c r="A194" s="85" t="s">
        <v>537</v>
      </c>
      <c r="B194" s="3">
        <f t="shared" si="465"/>
        <v>11</v>
      </c>
      <c r="C194" s="2"/>
      <c r="D194" s="2"/>
      <c r="E194" s="2"/>
      <c r="F194" s="2"/>
      <c r="G194" s="2"/>
      <c r="H194" s="2">
        <f t="shared" si="477"/>
        <v>11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>
        <v>1</v>
      </c>
      <c r="W194" s="2"/>
      <c r="X194" s="2"/>
      <c r="Y194" s="2"/>
      <c r="Z194" s="2"/>
      <c r="AA194" s="2"/>
      <c r="AB194" s="2"/>
      <c r="AC194" s="2"/>
      <c r="AD194" s="2"/>
      <c r="AE194" s="2">
        <v>3</v>
      </c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>
        <v>5</v>
      </c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>
        <v>2</v>
      </c>
      <c r="BG194" s="86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84" t="s">
        <v>568</v>
      </c>
    </row>
    <row r="195" spans="1:82" ht="19.7" customHeight="1">
      <c r="A195" s="85" t="s">
        <v>381</v>
      </c>
      <c r="B195" s="3">
        <f t="shared" si="465"/>
        <v>35</v>
      </c>
      <c r="C195" s="2"/>
      <c r="D195" s="2"/>
      <c r="E195" s="2"/>
      <c r="F195" s="2"/>
      <c r="G195" s="2"/>
      <c r="H195" s="2">
        <f t="shared" si="477"/>
        <v>35</v>
      </c>
      <c r="I195" s="3"/>
      <c r="J195" s="3"/>
      <c r="K195" s="3"/>
      <c r="L195" s="3"/>
      <c r="M195" s="2"/>
      <c r="N195" s="2"/>
      <c r="O195" s="2"/>
      <c r="P195" s="2">
        <v>1</v>
      </c>
      <c r="Q195" s="2"/>
      <c r="R195" s="2">
        <v>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>
        <v>12</v>
      </c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>
        <v>14</v>
      </c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>
        <v>6</v>
      </c>
      <c r="BG195" s="86"/>
      <c r="BH195" s="2"/>
      <c r="BI195" s="2"/>
      <c r="BJ195" s="2"/>
      <c r="BK195" s="2"/>
      <c r="BL195" s="2"/>
      <c r="BM195" s="2"/>
      <c r="BN195" s="2"/>
      <c r="BO195" s="2"/>
      <c r="BP195" s="2">
        <v>1</v>
      </c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84" t="s">
        <v>568</v>
      </c>
    </row>
    <row r="196" spans="1:82" ht="19.7" customHeight="1">
      <c r="A196" s="85" t="s">
        <v>376</v>
      </c>
      <c r="B196" s="3">
        <f t="shared" si="465"/>
        <v>18</v>
      </c>
      <c r="C196" s="2"/>
      <c r="D196" s="2"/>
      <c r="E196" s="2"/>
      <c r="F196" s="2"/>
      <c r="G196" s="2"/>
      <c r="H196" s="2">
        <f t="shared" si="477"/>
        <v>18</v>
      </c>
      <c r="I196" s="3"/>
      <c r="J196" s="3"/>
      <c r="K196" s="3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>
        <v>1</v>
      </c>
      <c r="W196" s="2"/>
      <c r="X196" s="2"/>
      <c r="Y196" s="2"/>
      <c r="Z196" s="2"/>
      <c r="AA196" s="2"/>
      <c r="AB196" s="2"/>
      <c r="AC196" s="2"/>
      <c r="AD196" s="2"/>
      <c r="AE196" s="2">
        <v>6</v>
      </c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>
        <v>8</v>
      </c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>
        <v>2</v>
      </c>
      <c r="BG196" s="86"/>
      <c r="BH196" s="2"/>
      <c r="BI196" s="2"/>
      <c r="BJ196" s="2"/>
      <c r="BK196" s="2"/>
      <c r="BL196" s="2"/>
      <c r="BM196" s="2"/>
      <c r="BN196" s="2"/>
      <c r="BO196" s="2"/>
      <c r="BP196" s="2">
        <v>1</v>
      </c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84" t="s">
        <v>568</v>
      </c>
    </row>
    <row r="197" spans="1:82" ht="19.7" customHeight="1">
      <c r="A197" s="85" t="s">
        <v>382</v>
      </c>
      <c r="B197" s="3">
        <f t="shared" si="465"/>
        <v>18</v>
      </c>
      <c r="C197" s="2"/>
      <c r="D197" s="2"/>
      <c r="E197" s="2"/>
      <c r="F197" s="2"/>
      <c r="G197" s="2"/>
      <c r="H197" s="2">
        <f t="shared" ref="H197:H260" si="822">SUM(I197:CC197)</f>
        <v>18</v>
      </c>
      <c r="I197" s="3"/>
      <c r="J197" s="3"/>
      <c r="K197" s="3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>
        <v>1</v>
      </c>
      <c r="W197" s="2"/>
      <c r="X197" s="2"/>
      <c r="Y197" s="2"/>
      <c r="Z197" s="2"/>
      <c r="AA197" s="2"/>
      <c r="AB197" s="2"/>
      <c r="AC197" s="2"/>
      <c r="AD197" s="2"/>
      <c r="AE197" s="2">
        <v>6</v>
      </c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>
        <v>8</v>
      </c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>
        <v>2</v>
      </c>
      <c r="BG197" s="86"/>
      <c r="BH197" s="2"/>
      <c r="BI197" s="2"/>
      <c r="BJ197" s="2"/>
      <c r="BK197" s="2"/>
      <c r="BL197" s="2"/>
      <c r="BM197" s="2"/>
      <c r="BN197" s="2"/>
      <c r="BO197" s="2"/>
      <c r="BP197" s="2">
        <v>1</v>
      </c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84" t="s">
        <v>568</v>
      </c>
    </row>
    <row r="198" spans="1:82" ht="19.7" customHeight="1">
      <c r="A198" s="36" t="s">
        <v>544</v>
      </c>
      <c r="B198" s="26">
        <f t="shared" si="465"/>
        <v>27</v>
      </c>
      <c r="C198" s="27">
        <f>SUM(C199:C200)</f>
        <v>0</v>
      </c>
      <c r="D198" s="27">
        <f t="shared" ref="D198:I198" si="823">SUM(D199:D200)</f>
        <v>0</v>
      </c>
      <c r="E198" s="27">
        <f t="shared" si="823"/>
        <v>0</v>
      </c>
      <c r="F198" s="27">
        <f t="shared" si="823"/>
        <v>0</v>
      </c>
      <c r="G198" s="27">
        <f t="shared" si="823"/>
        <v>0</v>
      </c>
      <c r="H198" s="27">
        <f t="shared" si="822"/>
        <v>27</v>
      </c>
      <c r="I198" s="27">
        <f t="shared" si="823"/>
        <v>0</v>
      </c>
      <c r="J198" s="27">
        <f t="shared" ref="J198" si="824">SUM(J199:J200)</f>
        <v>0</v>
      </c>
      <c r="K198" s="27">
        <f t="shared" ref="K198" si="825">SUM(K199:K200)</f>
        <v>0</v>
      </c>
      <c r="L198" s="27">
        <f t="shared" ref="L198" si="826">SUM(L199:L200)</f>
        <v>0</v>
      </c>
      <c r="M198" s="27">
        <f t="shared" ref="M198" si="827">SUM(M199:M200)</f>
        <v>0</v>
      </c>
      <c r="N198" s="27">
        <f t="shared" ref="N198" si="828">SUM(N199:N200)</f>
        <v>0</v>
      </c>
      <c r="O198" s="27">
        <f t="shared" ref="O198" si="829">SUM(O199:O200)</f>
        <v>0</v>
      </c>
      <c r="P198" s="27">
        <f t="shared" ref="P198" si="830">SUM(P199:P200)</f>
        <v>0</v>
      </c>
      <c r="Q198" s="27">
        <f t="shared" ref="Q198" si="831">SUM(Q199:Q200)</f>
        <v>0</v>
      </c>
      <c r="R198" s="27">
        <f t="shared" ref="R198" si="832">SUM(R199:R200)</f>
        <v>0</v>
      </c>
      <c r="S198" s="27">
        <f t="shared" ref="S198" si="833">SUM(S199:S200)</f>
        <v>0</v>
      </c>
      <c r="T198" s="27">
        <f t="shared" ref="T198" si="834">SUM(T199:T200)</f>
        <v>0</v>
      </c>
      <c r="U198" s="27">
        <f t="shared" ref="U198" si="835">SUM(U199:U200)</f>
        <v>0</v>
      </c>
      <c r="V198" s="27">
        <f t="shared" ref="V198" si="836">SUM(V199:V200)</f>
        <v>0</v>
      </c>
      <c r="W198" s="27">
        <f t="shared" ref="W198" si="837">SUM(W199:W200)</f>
        <v>1</v>
      </c>
      <c r="X198" s="27">
        <f t="shared" ref="X198" si="838">SUM(X199:X200)</f>
        <v>0</v>
      </c>
      <c r="Y198" s="27">
        <f t="shared" ref="Y198" si="839">SUM(Y199:Y200)</f>
        <v>0</v>
      </c>
      <c r="Z198" s="27">
        <f t="shared" ref="Z198" si="840">SUM(Z199:Z200)</f>
        <v>0</v>
      </c>
      <c r="AA198" s="27">
        <f t="shared" ref="AA198" si="841">SUM(AA199:AA200)</f>
        <v>0</v>
      </c>
      <c r="AB198" s="27">
        <f t="shared" ref="AB198" si="842">SUM(AB199:AB200)</f>
        <v>0</v>
      </c>
      <c r="AC198" s="27">
        <f t="shared" ref="AC198" si="843">SUM(AC199:AC200)</f>
        <v>1</v>
      </c>
      <c r="AD198" s="27">
        <f t="shared" ref="AD198" si="844">SUM(AD199:AD200)</f>
        <v>0</v>
      </c>
      <c r="AE198" s="27">
        <f t="shared" ref="AE198" si="845">SUM(AE199:AE200)</f>
        <v>0</v>
      </c>
      <c r="AF198" s="27">
        <f t="shared" ref="AF198" si="846">SUM(AF199:AF200)</f>
        <v>0</v>
      </c>
      <c r="AG198" s="27">
        <f t="shared" ref="AG198" si="847">SUM(AG199:AG200)</f>
        <v>0</v>
      </c>
      <c r="AH198" s="27">
        <f t="shared" ref="AH198" si="848">SUM(AH199:AH200)</f>
        <v>8</v>
      </c>
      <c r="AI198" s="27">
        <f t="shared" ref="AI198" si="849">SUM(AI199:AI200)</f>
        <v>0</v>
      </c>
      <c r="AJ198" s="27">
        <f t="shared" ref="AJ198" si="850">SUM(AJ199:AJ200)</f>
        <v>0</v>
      </c>
      <c r="AK198" s="27">
        <f t="shared" ref="AK198" si="851">SUM(AK199:AK200)</f>
        <v>0</v>
      </c>
      <c r="AL198" s="27">
        <f>SUM(AL199:AL200)</f>
        <v>0</v>
      </c>
      <c r="AM198" s="27">
        <f t="shared" ref="AM198" si="852">SUM(AM199:AM200)</f>
        <v>0</v>
      </c>
      <c r="AN198" s="27">
        <f t="shared" ref="AN198" si="853">SUM(AN199:AN200)</f>
        <v>0</v>
      </c>
      <c r="AO198" s="27">
        <f t="shared" ref="AO198" si="854">SUM(AO199:AO200)</f>
        <v>1</v>
      </c>
      <c r="AP198" s="27">
        <f t="shared" ref="AP198" si="855">SUM(AP199:AP200)</f>
        <v>0</v>
      </c>
      <c r="AQ198" s="27">
        <f t="shared" ref="AQ198" si="856">SUM(AQ199:AQ200)</f>
        <v>0</v>
      </c>
      <c r="AR198" s="27">
        <f t="shared" ref="AR198" si="857">SUM(AR199:AR200)</f>
        <v>0</v>
      </c>
      <c r="AS198" s="27">
        <f t="shared" ref="AS198:BB198" si="858">SUM(AS199:AS200)</f>
        <v>0</v>
      </c>
      <c r="AT198" s="27">
        <f>SUM(AT199:AT200)</f>
        <v>0</v>
      </c>
      <c r="AU198" s="27">
        <f t="shared" si="858"/>
        <v>0</v>
      </c>
      <c r="AV198" s="27">
        <f>SUM(AV199:AV200)</f>
        <v>11</v>
      </c>
      <c r="AW198" s="27">
        <f t="shared" si="858"/>
        <v>0</v>
      </c>
      <c r="AX198" s="27">
        <f t="shared" si="858"/>
        <v>0</v>
      </c>
      <c r="AY198" s="27">
        <f t="shared" si="858"/>
        <v>0</v>
      </c>
      <c r="AZ198" s="27">
        <f t="shared" ref="AZ198" si="859">SUM(AZ199:AZ200)</f>
        <v>0</v>
      </c>
      <c r="BA198" s="27">
        <f t="shared" si="858"/>
        <v>0</v>
      </c>
      <c r="BB198" s="27">
        <f t="shared" si="858"/>
        <v>3</v>
      </c>
      <c r="BC198" s="27">
        <f t="shared" ref="BC198" si="860">SUM(BC199:BC200)</f>
        <v>0</v>
      </c>
      <c r="BD198" s="27">
        <f t="shared" ref="BD198" si="861">SUM(BD199:BD200)</f>
        <v>0</v>
      </c>
      <c r="BE198" s="27">
        <f>SUM(BE199:BE200)</f>
        <v>0</v>
      </c>
      <c r="BF198" s="27">
        <f t="shared" ref="BF198" si="862">SUM(BF199:BF200)</f>
        <v>2</v>
      </c>
      <c r="BG198" s="27">
        <f t="shared" ref="BG198" si="863">SUM(BG199:BG200)</f>
        <v>0</v>
      </c>
      <c r="BH198" s="27">
        <f t="shared" ref="BH198" si="864">SUM(BH199:BH200)</f>
        <v>0</v>
      </c>
      <c r="BI198" s="27">
        <f t="shared" ref="BI198" si="865">SUM(BI199:BI200)</f>
        <v>0</v>
      </c>
      <c r="BJ198" s="27">
        <f t="shared" ref="BJ198" si="866">SUM(BJ199:BJ200)</f>
        <v>0</v>
      </c>
      <c r="BK198" s="27">
        <f t="shared" ref="BK198" si="867">SUM(BK199:BK200)</f>
        <v>0</v>
      </c>
      <c r="BL198" s="27">
        <f t="shared" ref="BL198" si="868">SUM(BL199:BL200)</f>
        <v>0</v>
      </c>
      <c r="BM198" s="27">
        <f t="shared" ref="BM198" si="869">SUM(BM199:BM200)</f>
        <v>0</v>
      </c>
      <c r="BN198" s="27">
        <f t="shared" ref="BN198" si="870">SUM(BN199:BN200)</f>
        <v>0</v>
      </c>
      <c r="BO198" s="27">
        <f t="shared" ref="BO198" si="871">SUM(BO199:BO200)</f>
        <v>0</v>
      </c>
      <c r="BP198" s="27">
        <f t="shared" ref="BP198" si="872">SUM(BP199:BP200)</f>
        <v>0</v>
      </c>
      <c r="BQ198" s="27">
        <f t="shared" ref="BQ198" si="873">SUM(BQ199:BQ200)</f>
        <v>0</v>
      </c>
      <c r="BR198" s="27">
        <f t="shared" ref="BR198" si="874">SUM(BR199:BR200)</f>
        <v>0</v>
      </c>
      <c r="BS198" s="27">
        <f t="shared" ref="BS198" si="875">SUM(BS199:BS200)</f>
        <v>0</v>
      </c>
      <c r="BT198" s="27">
        <f t="shared" ref="BT198" si="876">SUM(BT199:BT200)</f>
        <v>0</v>
      </c>
      <c r="BU198" s="27">
        <f t="shared" ref="BU198" si="877">SUM(BU199:BU200)</f>
        <v>0</v>
      </c>
      <c r="BV198" s="27">
        <f t="shared" ref="BV198" si="878">SUM(BV199:BV200)</f>
        <v>0</v>
      </c>
      <c r="BW198" s="27">
        <f t="shared" ref="BW198" si="879">SUM(BW199:BW200)</f>
        <v>0</v>
      </c>
      <c r="BX198" s="27">
        <f t="shared" ref="BX198" si="880">SUM(BX199:BX200)</f>
        <v>0</v>
      </c>
      <c r="BY198" s="27">
        <f t="shared" ref="BY198" si="881">SUM(BY199:BY200)</f>
        <v>0</v>
      </c>
      <c r="BZ198" s="27">
        <f t="shared" ref="BZ198" si="882">SUM(BZ199:BZ200)</f>
        <v>0</v>
      </c>
      <c r="CA198" s="27">
        <f t="shared" ref="CA198:CC198" si="883">SUM(CA199:CA200)</f>
        <v>0</v>
      </c>
      <c r="CB198" s="27"/>
      <c r="CC198" s="27">
        <f t="shared" si="883"/>
        <v>0</v>
      </c>
      <c r="CD198" s="84"/>
    </row>
    <row r="199" spans="1:82" ht="19.7" customHeight="1">
      <c r="A199" s="85" t="s">
        <v>50</v>
      </c>
      <c r="B199" s="3">
        <f t="shared" si="465"/>
        <v>10</v>
      </c>
      <c r="C199" s="2"/>
      <c r="D199" s="2"/>
      <c r="E199" s="2"/>
      <c r="F199" s="2"/>
      <c r="G199" s="2"/>
      <c r="H199" s="2">
        <f t="shared" si="822"/>
        <v>10</v>
      </c>
      <c r="I199" s="3"/>
      <c r="J199" s="3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>
        <v>1</v>
      </c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>
        <v>3</v>
      </c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>
        <v>4</v>
      </c>
      <c r="AW199" s="2"/>
      <c r="AX199" s="2"/>
      <c r="AY199" s="2"/>
      <c r="AZ199" s="2"/>
      <c r="BA199" s="2"/>
      <c r="BB199" s="2">
        <v>1</v>
      </c>
      <c r="BC199" s="2"/>
      <c r="BD199" s="2"/>
      <c r="BE199" s="2"/>
      <c r="BF199" s="2">
        <v>1</v>
      </c>
      <c r="BG199" s="86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84" t="s">
        <v>568</v>
      </c>
    </row>
    <row r="200" spans="1:82" ht="19.7" customHeight="1">
      <c r="A200" s="85" t="s">
        <v>547</v>
      </c>
      <c r="B200" s="3">
        <f t="shared" si="465"/>
        <v>17</v>
      </c>
      <c r="C200" s="2"/>
      <c r="D200" s="2"/>
      <c r="E200" s="2"/>
      <c r="F200" s="2"/>
      <c r="G200" s="2"/>
      <c r="H200" s="2">
        <f t="shared" si="822"/>
        <v>17</v>
      </c>
      <c r="I200" s="3"/>
      <c r="J200" s="3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>
        <v>1</v>
      </c>
      <c r="AD200" s="2"/>
      <c r="AE200" s="2"/>
      <c r="AF200" s="2"/>
      <c r="AG200" s="2"/>
      <c r="AH200" s="2">
        <v>5</v>
      </c>
      <c r="AI200" s="2"/>
      <c r="AJ200" s="2"/>
      <c r="AK200" s="2"/>
      <c r="AL200" s="2"/>
      <c r="AM200" s="2"/>
      <c r="AN200" s="2"/>
      <c r="AO200" s="2">
        <v>1</v>
      </c>
      <c r="AP200" s="2"/>
      <c r="AQ200" s="2"/>
      <c r="AR200" s="2"/>
      <c r="AS200" s="2"/>
      <c r="AT200" s="2"/>
      <c r="AU200" s="2"/>
      <c r="AV200" s="2">
        <v>7</v>
      </c>
      <c r="AW200" s="2"/>
      <c r="AX200" s="2"/>
      <c r="AY200" s="2"/>
      <c r="AZ200" s="2"/>
      <c r="BA200" s="2"/>
      <c r="BB200" s="2">
        <v>2</v>
      </c>
      <c r="BC200" s="2"/>
      <c r="BD200" s="2"/>
      <c r="BE200" s="2"/>
      <c r="BF200" s="2">
        <v>1</v>
      </c>
      <c r="BG200" s="86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84" t="s">
        <v>568</v>
      </c>
    </row>
    <row r="201" spans="1:82" s="41" customFormat="1" ht="19.7" customHeight="1">
      <c r="A201" s="58" t="s">
        <v>418</v>
      </c>
      <c r="B201" s="59">
        <f t="shared" si="465"/>
        <v>151</v>
      </c>
      <c r="C201" s="60">
        <f>SUM(C202,C207,C210)</f>
        <v>0</v>
      </c>
      <c r="D201" s="60">
        <f t="shared" ref="D201:BS201" si="884">SUM(D202,D207,D210)</f>
        <v>0</v>
      </c>
      <c r="E201" s="60">
        <f t="shared" si="884"/>
        <v>0</v>
      </c>
      <c r="F201" s="60">
        <f t="shared" si="884"/>
        <v>0</v>
      </c>
      <c r="G201" s="60">
        <f t="shared" si="884"/>
        <v>0</v>
      </c>
      <c r="H201" s="60">
        <f t="shared" si="822"/>
        <v>151</v>
      </c>
      <c r="I201" s="60">
        <f>SUM(I202,I207,I210)</f>
        <v>0</v>
      </c>
      <c r="J201" s="60">
        <f t="shared" si="884"/>
        <v>0</v>
      </c>
      <c r="K201" s="60"/>
      <c r="L201" s="60">
        <f t="shared" si="884"/>
        <v>0</v>
      </c>
      <c r="M201" s="60">
        <f t="shared" si="884"/>
        <v>0</v>
      </c>
      <c r="N201" s="60">
        <f t="shared" si="884"/>
        <v>0</v>
      </c>
      <c r="O201" s="60">
        <f t="shared" si="884"/>
        <v>0</v>
      </c>
      <c r="P201" s="60">
        <f t="shared" si="884"/>
        <v>1</v>
      </c>
      <c r="Q201" s="60">
        <f t="shared" si="884"/>
        <v>0</v>
      </c>
      <c r="R201" s="60">
        <f t="shared" si="884"/>
        <v>1</v>
      </c>
      <c r="S201" s="60">
        <f>SUM(S202,S207,S210)</f>
        <v>0</v>
      </c>
      <c r="T201" s="60">
        <f t="shared" si="884"/>
        <v>0</v>
      </c>
      <c r="U201" s="60">
        <f t="shared" si="884"/>
        <v>0</v>
      </c>
      <c r="V201" s="60">
        <f t="shared" si="884"/>
        <v>2</v>
      </c>
      <c r="W201" s="60">
        <f>SUM(W202,W207,W210)</f>
        <v>4</v>
      </c>
      <c r="X201" s="60">
        <f t="shared" si="884"/>
        <v>0</v>
      </c>
      <c r="Y201" s="60">
        <f t="shared" si="884"/>
        <v>0</v>
      </c>
      <c r="Z201" s="60">
        <f>SUM(Z202,Z207,Z210)</f>
        <v>0</v>
      </c>
      <c r="AA201" s="60">
        <f>SUM(AA202,AA207,AA210)</f>
        <v>0</v>
      </c>
      <c r="AB201" s="60">
        <f t="shared" si="884"/>
        <v>0</v>
      </c>
      <c r="AC201" s="60">
        <f t="shared" si="884"/>
        <v>0</v>
      </c>
      <c r="AD201" s="60">
        <f>SUM(AD202,AD207,AD210)</f>
        <v>0</v>
      </c>
      <c r="AE201" s="60">
        <f>SUM(AE202,AE207,AE210)</f>
        <v>18</v>
      </c>
      <c r="AF201" s="60">
        <f>SUM(AF202,AF207,AF210)</f>
        <v>6</v>
      </c>
      <c r="AG201" s="60">
        <f>SUM(AG202,AG207,AG210)</f>
        <v>0</v>
      </c>
      <c r="AH201" s="60">
        <f>SUM(AH202,AH207,AH210)</f>
        <v>2</v>
      </c>
      <c r="AI201" s="60">
        <f t="shared" si="884"/>
        <v>0</v>
      </c>
      <c r="AJ201" s="60">
        <f>SUM(AJ202,AJ207,AJ210)</f>
        <v>0</v>
      </c>
      <c r="AK201" s="60">
        <f>SUM(AK202,AK207,AK210)</f>
        <v>0</v>
      </c>
      <c r="AL201" s="60">
        <f>SUM(AL202,AL207,AL210)</f>
        <v>0</v>
      </c>
      <c r="AM201" s="60">
        <f>SUM(AM202,AM207,AM210)</f>
        <v>0</v>
      </c>
      <c r="AN201" s="60">
        <f t="shared" si="884"/>
        <v>0</v>
      </c>
      <c r="AO201" s="60">
        <f t="shared" si="884"/>
        <v>1</v>
      </c>
      <c r="AP201" s="60">
        <f>SUM(AP202,AP207,AP210)</f>
        <v>0</v>
      </c>
      <c r="AQ201" s="60">
        <f t="shared" si="884"/>
        <v>0</v>
      </c>
      <c r="AR201" s="60">
        <f>SUM(AR202,AR207,AR210)</f>
        <v>0</v>
      </c>
      <c r="AS201" s="60">
        <f t="shared" si="884"/>
        <v>21</v>
      </c>
      <c r="AT201" s="60">
        <f>SUM(AT202,AT207,AT210)</f>
        <v>15</v>
      </c>
      <c r="AU201" s="60">
        <f>SUM(AU202,AU207,AU210)</f>
        <v>0</v>
      </c>
      <c r="AV201" s="60">
        <f>SUM(AV202,AV207,AV210)</f>
        <v>5</v>
      </c>
      <c r="AW201" s="60">
        <f t="shared" si="884"/>
        <v>0</v>
      </c>
      <c r="AX201" s="60">
        <f t="shared" si="884"/>
        <v>0</v>
      </c>
      <c r="AY201" s="60">
        <f t="shared" si="884"/>
        <v>1</v>
      </c>
      <c r="AZ201" s="60">
        <f>SUM(AZ202,AZ207,AZ210)</f>
        <v>0</v>
      </c>
      <c r="BA201" s="60">
        <f t="shared" si="884"/>
        <v>0</v>
      </c>
      <c r="BB201" s="60">
        <f t="shared" si="884"/>
        <v>1</v>
      </c>
      <c r="BC201" s="60">
        <f t="shared" si="884"/>
        <v>0</v>
      </c>
      <c r="BD201" s="60">
        <f t="shared" ref="BD201" si="885">SUM(BD202,BD207,BD210)</f>
        <v>0</v>
      </c>
      <c r="BE201" s="60">
        <f>SUM(BE202,BE207,BE210)</f>
        <v>0</v>
      </c>
      <c r="BF201" s="60">
        <f t="shared" si="884"/>
        <v>9</v>
      </c>
      <c r="BG201" s="64">
        <f t="shared" ref="BG201:BL201" si="886">SUM(BG202,BG207,BG210)</f>
        <v>21</v>
      </c>
      <c r="BH201" s="60">
        <f t="shared" si="886"/>
        <v>4</v>
      </c>
      <c r="BI201" s="60">
        <f t="shared" si="886"/>
        <v>0</v>
      </c>
      <c r="BJ201" s="60">
        <f t="shared" si="886"/>
        <v>0</v>
      </c>
      <c r="BK201" s="60">
        <f t="shared" si="886"/>
        <v>0</v>
      </c>
      <c r="BL201" s="60">
        <f t="shared" si="886"/>
        <v>0</v>
      </c>
      <c r="BM201" s="60">
        <f t="shared" si="884"/>
        <v>0</v>
      </c>
      <c r="BN201" s="60">
        <f t="shared" si="884"/>
        <v>0</v>
      </c>
      <c r="BO201" s="60">
        <f t="shared" si="884"/>
        <v>0</v>
      </c>
      <c r="BP201" s="60">
        <f t="shared" si="884"/>
        <v>4</v>
      </c>
      <c r="BQ201" s="60">
        <f>SUM(BQ202,BQ207,BQ210)</f>
        <v>20</v>
      </c>
      <c r="BR201" s="60">
        <f>SUM(BR202,BR207,BR210)</f>
        <v>11</v>
      </c>
      <c r="BS201" s="60">
        <f t="shared" si="884"/>
        <v>0</v>
      </c>
      <c r="BT201" s="60">
        <f t="shared" ref="BT201:CA201" si="887">SUM(BT202,BT207,BT210)</f>
        <v>0</v>
      </c>
      <c r="BU201" s="60">
        <f t="shared" si="887"/>
        <v>1</v>
      </c>
      <c r="BV201" s="60">
        <f t="shared" si="887"/>
        <v>2</v>
      </c>
      <c r="BW201" s="60">
        <f t="shared" si="887"/>
        <v>1</v>
      </c>
      <c r="BX201" s="60">
        <f t="shared" ref="BX201" si="888">SUM(BX202,BX207,BX210)</f>
        <v>0</v>
      </c>
      <c r="BY201" s="60">
        <f t="shared" si="887"/>
        <v>0</v>
      </c>
      <c r="BZ201" s="60">
        <f t="shared" si="887"/>
        <v>0</v>
      </c>
      <c r="CA201" s="60">
        <f t="shared" si="887"/>
        <v>0</v>
      </c>
      <c r="CB201" s="60"/>
      <c r="CC201" s="60">
        <f t="shared" ref="CC201" si="889">SUM(CC202,CC207,CC210)</f>
        <v>0</v>
      </c>
      <c r="CD201" s="84"/>
    </row>
    <row r="202" spans="1:82" ht="19.7" customHeight="1">
      <c r="A202" s="36" t="s">
        <v>354</v>
      </c>
      <c r="B202" s="26">
        <f t="shared" si="465"/>
        <v>95</v>
      </c>
      <c r="C202" s="27">
        <f>SUM(C203:C204)</f>
        <v>0</v>
      </c>
      <c r="D202" s="27">
        <f>SUM(D203:D204)</f>
        <v>0</v>
      </c>
      <c r="E202" s="27">
        <f>SUM(E203:E204)</f>
        <v>0</v>
      </c>
      <c r="F202" s="27">
        <f>SUM(F203:F204)</f>
        <v>0</v>
      </c>
      <c r="G202" s="27">
        <f>SUM(G203:G204)</f>
        <v>0</v>
      </c>
      <c r="H202" s="27">
        <f t="shared" si="822"/>
        <v>95</v>
      </c>
      <c r="I202" s="27">
        <f>SUM(I203:I206)</f>
        <v>0</v>
      </c>
      <c r="J202" s="27">
        <f t="shared" ref="J202:CA202" si="890">SUM(J203:J206)</f>
        <v>0</v>
      </c>
      <c r="K202" s="27">
        <f t="shared" si="890"/>
        <v>0</v>
      </c>
      <c r="L202" s="27">
        <f t="shared" si="890"/>
        <v>0</v>
      </c>
      <c r="M202" s="27">
        <f t="shared" si="890"/>
        <v>0</v>
      </c>
      <c r="N202" s="27">
        <f t="shared" si="890"/>
        <v>0</v>
      </c>
      <c r="O202" s="27">
        <f t="shared" si="890"/>
        <v>0</v>
      </c>
      <c r="P202" s="27">
        <f t="shared" si="890"/>
        <v>0</v>
      </c>
      <c r="Q202" s="27">
        <f t="shared" si="890"/>
        <v>0</v>
      </c>
      <c r="R202" s="27">
        <f t="shared" si="890"/>
        <v>1</v>
      </c>
      <c r="S202" s="27">
        <f>SUM(S203:S206)</f>
        <v>0</v>
      </c>
      <c r="T202" s="27">
        <f t="shared" si="890"/>
        <v>0</v>
      </c>
      <c r="U202" s="27">
        <f t="shared" si="890"/>
        <v>0</v>
      </c>
      <c r="V202" s="27">
        <f t="shared" si="890"/>
        <v>0</v>
      </c>
      <c r="W202" s="27">
        <f>SUM(W203:W206)</f>
        <v>3</v>
      </c>
      <c r="X202" s="27">
        <f t="shared" si="890"/>
        <v>0</v>
      </c>
      <c r="Y202" s="27">
        <f t="shared" si="890"/>
        <v>0</v>
      </c>
      <c r="Z202" s="27">
        <f>SUM(Z203:Z206)</f>
        <v>0</v>
      </c>
      <c r="AA202" s="27">
        <f>SUM(AA203:AA206)</f>
        <v>0</v>
      </c>
      <c r="AB202" s="27">
        <f t="shared" si="890"/>
        <v>0</v>
      </c>
      <c r="AC202" s="27">
        <f t="shared" si="890"/>
        <v>0</v>
      </c>
      <c r="AD202" s="27">
        <f>SUM(AD203:AD206)</f>
        <v>0</v>
      </c>
      <c r="AE202" s="27">
        <f t="shared" si="890"/>
        <v>2</v>
      </c>
      <c r="AF202" s="27">
        <f>SUM(AF203:AF206)</f>
        <v>6</v>
      </c>
      <c r="AG202" s="27">
        <f>SUM(AG203:AG206)</f>
        <v>0</v>
      </c>
      <c r="AH202" s="27">
        <f>SUM(AH203:AH206)</f>
        <v>0</v>
      </c>
      <c r="AI202" s="27">
        <f t="shared" si="890"/>
        <v>0</v>
      </c>
      <c r="AJ202" s="27">
        <f>SUM(AJ203:AJ206)</f>
        <v>0</v>
      </c>
      <c r="AK202" s="27">
        <f>SUM(AK203:AK206)</f>
        <v>0</v>
      </c>
      <c r="AL202" s="27">
        <f>SUM(AL203:AL206)</f>
        <v>0</v>
      </c>
      <c r="AM202" s="27">
        <f>SUM(AM203:AM206)</f>
        <v>0</v>
      </c>
      <c r="AN202" s="27">
        <f t="shared" si="890"/>
        <v>0</v>
      </c>
      <c r="AO202" s="27">
        <f t="shared" si="890"/>
        <v>0</v>
      </c>
      <c r="AP202" s="27">
        <f>SUM(AP203:AP206)</f>
        <v>0</v>
      </c>
      <c r="AQ202" s="27">
        <f t="shared" si="890"/>
        <v>0</v>
      </c>
      <c r="AR202" s="27">
        <f>SUM(AR203:AR206)</f>
        <v>0</v>
      </c>
      <c r="AS202" s="27">
        <f t="shared" si="890"/>
        <v>1</v>
      </c>
      <c r="AT202" s="27">
        <f>SUM(AT203:AT206)</f>
        <v>15</v>
      </c>
      <c r="AU202" s="27">
        <f>SUM(AU203:AU206)</f>
        <v>0</v>
      </c>
      <c r="AV202" s="27">
        <f>SUM(AV203:AV206)</f>
        <v>1</v>
      </c>
      <c r="AW202" s="27">
        <f t="shared" si="890"/>
        <v>0</v>
      </c>
      <c r="AX202" s="27">
        <f t="shared" si="890"/>
        <v>0</v>
      </c>
      <c r="AY202" s="27">
        <f t="shared" si="890"/>
        <v>1</v>
      </c>
      <c r="AZ202" s="27">
        <f>SUM(AZ203:AZ206)</f>
        <v>0</v>
      </c>
      <c r="BA202" s="27">
        <f t="shared" si="890"/>
        <v>0</v>
      </c>
      <c r="BB202" s="27">
        <f t="shared" si="890"/>
        <v>0</v>
      </c>
      <c r="BC202" s="27">
        <f t="shared" si="890"/>
        <v>0</v>
      </c>
      <c r="BD202" s="27">
        <f t="shared" ref="BD202" si="891">SUM(BD203:BD206)</f>
        <v>0</v>
      </c>
      <c r="BE202" s="27">
        <f>SUM(BE203:BE206)</f>
        <v>0</v>
      </c>
      <c r="BF202" s="27">
        <f t="shared" si="890"/>
        <v>3</v>
      </c>
      <c r="BG202" s="50">
        <f t="shared" ref="BG202:BL202" si="892">SUM(BG203:BG206)</f>
        <v>21</v>
      </c>
      <c r="BH202" s="27">
        <f t="shared" si="892"/>
        <v>4</v>
      </c>
      <c r="BI202" s="27">
        <f t="shared" si="892"/>
        <v>0</v>
      </c>
      <c r="BJ202" s="27">
        <f t="shared" si="892"/>
        <v>0</v>
      </c>
      <c r="BK202" s="27">
        <f t="shared" si="892"/>
        <v>0</v>
      </c>
      <c r="BL202" s="27">
        <f t="shared" si="892"/>
        <v>0</v>
      </c>
      <c r="BM202" s="27">
        <f t="shared" si="890"/>
        <v>0</v>
      </c>
      <c r="BN202" s="27">
        <f t="shared" si="890"/>
        <v>0</v>
      </c>
      <c r="BO202" s="27">
        <f t="shared" si="890"/>
        <v>0</v>
      </c>
      <c r="BP202" s="27">
        <f t="shared" si="890"/>
        <v>2</v>
      </c>
      <c r="BQ202" s="27">
        <f>SUM(BQ203:BQ206)</f>
        <v>20</v>
      </c>
      <c r="BR202" s="27">
        <f>SUM(BR203:BR206)</f>
        <v>11</v>
      </c>
      <c r="BS202" s="27">
        <f t="shared" si="890"/>
        <v>0</v>
      </c>
      <c r="BT202" s="27">
        <f t="shared" si="890"/>
        <v>0</v>
      </c>
      <c r="BU202" s="27">
        <f t="shared" si="890"/>
        <v>1</v>
      </c>
      <c r="BV202" s="27">
        <f t="shared" si="890"/>
        <v>2</v>
      </c>
      <c r="BW202" s="27">
        <f t="shared" si="890"/>
        <v>1</v>
      </c>
      <c r="BX202" s="27">
        <f t="shared" ref="BX202" si="893">SUM(BX203:BX206)</f>
        <v>0</v>
      </c>
      <c r="BY202" s="27">
        <f t="shared" si="890"/>
        <v>0</v>
      </c>
      <c r="BZ202" s="27">
        <f t="shared" si="890"/>
        <v>0</v>
      </c>
      <c r="CA202" s="27">
        <f t="shared" si="890"/>
        <v>0</v>
      </c>
      <c r="CB202" s="27"/>
      <c r="CC202" s="27">
        <f t="shared" ref="CC202" si="894">SUM(CC203:CC206)</f>
        <v>0</v>
      </c>
      <c r="CD202" s="84"/>
    </row>
    <row r="203" spans="1:82" ht="19.7" customHeight="1">
      <c r="A203" s="85" t="s">
        <v>256</v>
      </c>
      <c r="B203" s="3">
        <f t="shared" si="465"/>
        <v>51</v>
      </c>
      <c r="C203" s="2"/>
      <c r="D203" s="2"/>
      <c r="E203" s="2"/>
      <c r="F203" s="2"/>
      <c r="G203" s="2"/>
      <c r="H203" s="2">
        <f t="shared" si="822"/>
        <v>51</v>
      </c>
      <c r="I203" s="3"/>
      <c r="J203" s="3"/>
      <c r="K203" s="3"/>
      <c r="L203" s="3"/>
      <c r="M203" s="2"/>
      <c r="N203" s="2"/>
      <c r="O203" s="2"/>
      <c r="P203" s="2"/>
      <c r="Q203" s="2"/>
      <c r="R203" s="2">
        <v>1</v>
      </c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>
        <v>5</v>
      </c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>
        <f>10-1</f>
        <v>9</v>
      </c>
      <c r="AU203" s="2"/>
      <c r="AV203" s="2"/>
      <c r="AW203" s="2"/>
      <c r="AX203" s="2"/>
      <c r="AY203" s="2">
        <v>1</v>
      </c>
      <c r="AZ203" s="2"/>
      <c r="BA203" s="2"/>
      <c r="BB203" s="2"/>
      <c r="BC203" s="2"/>
      <c r="BD203" s="2"/>
      <c r="BE203" s="2"/>
      <c r="BF203" s="2">
        <v>1</v>
      </c>
      <c r="BG203" s="87">
        <f>15-1</f>
        <v>14</v>
      </c>
      <c r="BH203" s="2">
        <v>1</v>
      </c>
      <c r="BI203" s="2"/>
      <c r="BJ203" s="2"/>
      <c r="BK203" s="2"/>
      <c r="BL203" s="2"/>
      <c r="BM203" s="2"/>
      <c r="BN203" s="2"/>
      <c r="BO203" s="2"/>
      <c r="BP203" s="2"/>
      <c r="BQ203" s="2">
        <f>12-1</f>
        <v>11</v>
      </c>
      <c r="BR203" s="2">
        <v>7</v>
      </c>
      <c r="BS203" s="2"/>
      <c r="BT203" s="2"/>
      <c r="BU203" s="2"/>
      <c r="BV203" s="2">
        <v>1</v>
      </c>
      <c r="BW203" s="2"/>
      <c r="BX203" s="2"/>
      <c r="BY203" s="2"/>
      <c r="BZ203" s="2"/>
      <c r="CA203" s="2"/>
      <c r="CB203" s="2"/>
      <c r="CC203" s="2"/>
      <c r="CD203" s="84" t="s">
        <v>568</v>
      </c>
    </row>
    <row r="204" spans="1:82" ht="19.7" customHeight="1">
      <c r="A204" s="85" t="s">
        <v>419</v>
      </c>
      <c r="B204" s="3">
        <f t="shared" si="465"/>
        <v>17</v>
      </c>
      <c r="C204" s="2"/>
      <c r="D204" s="2"/>
      <c r="E204" s="2"/>
      <c r="F204" s="2"/>
      <c r="G204" s="2"/>
      <c r="H204" s="2">
        <f t="shared" si="822"/>
        <v>17</v>
      </c>
      <c r="I204" s="3"/>
      <c r="J204" s="3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>
        <v>1</v>
      </c>
      <c r="X204" s="2"/>
      <c r="Y204" s="2"/>
      <c r="Z204" s="2"/>
      <c r="AA204" s="2"/>
      <c r="AB204" s="2"/>
      <c r="AC204" s="2"/>
      <c r="AD204" s="2"/>
      <c r="AE204" s="2"/>
      <c r="AF204" s="2">
        <v>1</v>
      </c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>
        <f>3-1</f>
        <v>2</v>
      </c>
      <c r="AU204" s="2"/>
      <c r="AV204" s="2">
        <v>1</v>
      </c>
      <c r="AW204" s="2"/>
      <c r="AX204" s="2"/>
      <c r="AY204" s="2"/>
      <c r="AZ204" s="2"/>
      <c r="BA204" s="2"/>
      <c r="BB204" s="2"/>
      <c r="BC204" s="2"/>
      <c r="BD204" s="2"/>
      <c r="BE204" s="2"/>
      <c r="BF204" s="2">
        <v>1</v>
      </c>
      <c r="BG204" s="87">
        <v>3</v>
      </c>
      <c r="BH204" s="2">
        <v>1</v>
      </c>
      <c r="BI204" s="2"/>
      <c r="BJ204" s="2"/>
      <c r="BK204" s="2"/>
      <c r="BL204" s="2"/>
      <c r="BM204" s="2"/>
      <c r="BN204" s="2"/>
      <c r="BO204" s="2"/>
      <c r="BP204" s="2"/>
      <c r="BQ204" s="2">
        <v>5</v>
      </c>
      <c r="BR204" s="2">
        <v>2</v>
      </c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84" t="s">
        <v>568</v>
      </c>
    </row>
    <row r="205" spans="1:82" ht="19.7" customHeight="1">
      <c r="A205" s="85" t="s">
        <v>420</v>
      </c>
      <c r="B205" s="3">
        <f t="shared" si="465"/>
        <v>8</v>
      </c>
      <c r="C205" s="2"/>
      <c r="D205" s="2"/>
      <c r="E205" s="2"/>
      <c r="F205" s="2"/>
      <c r="G205" s="2"/>
      <c r="H205" s="2">
        <f t="shared" si="822"/>
        <v>8</v>
      </c>
      <c r="I205" s="3"/>
      <c r="J205" s="3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>
        <v>1</v>
      </c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>
        <v>2</v>
      </c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86">
        <v>1</v>
      </c>
      <c r="BH205" s="2">
        <v>1</v>
      </c>
      <c r="BI205" s="2"/>
      <c r="BJ205" s="2"/>
      <c r="BK205" s="2"/>
      <c r="BL205" s="2"/>
      <c r="BM205" s="2"/>
      <c r="BN205" s="2"/>
      <c r="BO205" s="2"/>
      <c r="BP205" s="2">
        <v>1</v>
      </c>
      <c r="BQ205" s="2">
        <v>2</v>
      </c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84" t="s">
        <v>568</v>
      </c>
    </row>
    <row r="206" spans="1:82" ht="19.7" customHeight="1">
      <c r="A206" s="85" t="s">
        <v>371</v>
      </c>
      <c r="B206" s="3">
        <f t="shared" si="465"/>
        <v>19</v>
      </c>
      <c r="C206" s="2"/>
      <c r="D206" s="2"/>
      <c r="E206" s="2"/>
      <c r="F206" s="2"/>
      <c r="G206" s="2"/>
      <c r="H206" s="2">
        <f t="shared" si="822"/>
        <v>19</v>
      </c>
      <c r="I206" s="3"/>
      <c r="J206" s="3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>
        <v>1</v>
      </c>
      <c r="X206" s="2"/>
      <c r="Y206" s="2"/>
      <c r="Z206" s="2"/>
      <c r="AA206" s="2"/>
      <c r="AB206" s="2"/>
      <c r="AC206" s="2"/>
      <c r="AD206" s="2"/>
      <c r="AE206" s="2">
        <v>2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>
        <v>1</v>
      </c>
      <c r="AT206" s="2">
        <v>2</v>
      </c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>
        <v>1</v>
      </c>
      <c r="BG206" s="86">
        <v>3</v>
      </c>
      <c r="BH206" s="2">
        <v>1</v>
      </c>
      <c r="BI206" s="2"/>
      <c r="BJ206" s="2"/>
      <c r="BK206" s="2"/>
      <c r="BL206" s="2"/>
      <c r="BM206" s="2"/>
      <c r="BN206" s="2"/>
      <c r="BO206" s="2"/>
      <c r="BP206" s="2">
        <v>1</v>
      </c>
      <c r="BQ206" s="2">
        <v>2</v>
      </c>
      <c r="BR206" s="2">
        <v>2</v>
      </c>
      <c r="BS206" s="2"/>
      <c r="BT206" s="2"/>
      <c r="BU206" s="2">
        <v>1</v>
      </c>
      <c r="BV206" s="2">
        <v>1</v>
      </c>
      <c r="BW206" s="2">
        <v>1</v>
      </c>
      <c r="BX206" s="2"/>
      <c r="BY206" s="2"/>
      <c r="BZ206" s="2"/>
      <c r="CA206" s="2"/>
      <c r="CB206" s="2"/>
      <c r="CC206" s="2"/>
      <c r="CD206" s="84" t="s">
        <v>568</v>
      </c>
    </row>
    <row r="207" spans="1:82" ht="19.7" customHeight="1">
      <c r="A207" s="36" t="s">
        <v>373</v>
      </c>
      <c r="B207" s="26">
        <f t="shared" si="465"/>
        <v>46</v>
      </c>
      <c r="C207" s="27">
        <f>SUM(C208:C209)</f>
        <v>0</v>
      </c>
      <c r="D207" s="27">
        <f t="shared" ref="D207:BS207" si="895">SUM(D208:D209)</f>
        <v>0</v>
      </c>
      <c r="E207" s="27">
        <f t="shared" si="895"/>
        <v>0</v>
      </c>
      <c r="F207" s="27">
        <f t="shared" si="895"/>
        <v>0</v>
      </c>
      <c r="G207" s="27">
        <f t="shared" si="895"/>
        <v>0</v>
      </c>
      <c r="H207" s="27">
        <f t="shared" si="822"/>
        <v>46</v>
      </c>
      <c r="I207" s="27">
        <f>SUM(I208:I209)</f>
        <v>0</v>
      </c>
      <c r="J207" s="27">
        <f t="shared" si="895"/>
        <v>0</v>
      </c>
      <c r="K207" s="27"/>
      <c r="L207" s="27">
        <f t="shared" si="895"/>
        <v>0</v>
      </c>
      <c r="M207" s="27">
        <f t="shared" si="895"/>
        <v>0</v>
      </c>
      <c r="N207" s="27">
        <f t="shared" si="895"/>
        <v>0</v>
      </c>
      <c r="O207" s="27">
        <f t="shared" si="895"/>
        <v>0</v>
      </c>
      <c r="P207" s="27">
        <f t="shared" si="895"/>
        <v>1</v>
      </c>
      <c r="Q207" s="27">
        <f t="shared" si="895"/>
        <v>0</v>
      </c>
      <c r="R207" s="27">
        <f t="shared" si="895"/>
        <v>0</v>
      </c>
      <c r="S207" s="27">
        <f>SUM(S208:S209)</f>
        <v>0</v>
      </c>
      <c r="T207" s="27"/>
      <c r="U207" s="27">
        <f t="shared" si="895"/>
        <v>0</v>
      </c>
      <c r="V207" s="27">
        <f t="shared" si="895"/>
        <v>2</v>
      </c>
      <c r="W207" s="27">
        <f>SUM(W208:W209)</f>
        <v>0</v>
      </c>
      <c r="X207" s="27">
        <f t="shared" si="895"/>
        <v>0</v>
      </c>
      <c r="Y207" s="27">
        <f t="shared" si="895"/>
        <v>0</v>
      </c>
      <c r="Z207" s="27">
        <f>SUM(Z208:Z209)</f>
        <v>0</v>
      </c>
      <c r="AA207" s="27">
        <f>SUM(AA208:AA209)</f>
        <v>0</v>
      </c>
      <c r="AB207" s="27">
        <f t="shared" si="895"/>
        <v>0</v>
      </c>
      <c r="AC207" s="27">
        <f t="shared" si="895"/>
        <v>0</v>
      </c>
      <c r="AD207" s="27">
        <f>SUM(AD208:AD209)</f>
        <v>0</v>
      </c>
      <c r="AE207" s="27">
        <f t="shared" si="895"/>
        <v>16</v>
      </c>
      <c r="AF207" s="27">
        <f>SUM(AF208:AF209)</f>
        <v>0</v>
      </c>
      <c r="AG207" s="27">
        <f>SUM(AG208:AG209)</f>
        <v>0</v>
      </c>
      <c r="AH207" s="27">
        <f>SUM(AH208:AH209)</f>
        <v>0</v>
      </c>
      <c r="AI207" s="27">
        <f t="shared" si="895"/>
        <v>0</v>
      </c>
      <c r="AJ207" s="27">
        <f>SUM(AJ208:AJ209)</f>
        <v>0</v>
      </c>
      <c r="AK207" s="27">
        <f>SUM(AK208:AK209)</f>
        <v>0</v>
      </c>
      <c r="AL207" s="27">
        <f>SUM(AL208:AL209)</f>
        <v>0</v>
      </c>
      <c r="AM207" s="27">
        <f>SUM(AM208:AM209)</f>
        <v>0</v>
      </c>
      <c r="AN207" s="27">
        <f t="shared" si="895"/>
        <v>0</v>
      </c>
      <c r="AO207" s="27">
        <f t="shared" si="895"/>
        <v>0</v>
      </c>
      <c r="AP207" s="27">
        <f>SUM(AP208:AP209)</f>
        <v>0</v>
      </c>
      <c r="AQ207" s="27">
        <f t="shared" si="895"/>
        <v>0</v>
      </c>
      <c r="AR207" s="27">
        <f>SUM(AR208:AR209)</f>
        <v>0</v>
      </c>
      <c r="AS207" s="27">
        <f t="shared" si="895"/>
        <v>20</v>
      </c>
      <c r="AT207" s="27">
        <f>SUM(AT208:AT209)</f>
        <v>0</v>
      </c>
      <c r="AU207" s="27">
        <f>SUM(AU208:AU209)</f>
        <v>0</v>
      </c>
      <c r="AV207" s="27">
        <f>SUM(AV208:AV209)</f>
        <v>0</v>
      </c>
      <c r="AW207" s="27">
        <f t="shared" si="895"/>
        <v>0</v>
      </c>
      <c r="AX207" s="27">
        <f t="shared" si="895"/>
        <v>0</v>
      </c>
      <c r="AY207" s="27">
        <f t="shared" si="895"/>
        <v>0</v>
      </c>
      <c r="AZ207" s="27">
        <f>SUM(AZ208:AZ209)</f>
        <v>0</v>
      </c>
      <c r="BA207" s="27">
        <f t="shared" si="895"/>
        <v>0</v>
      </c>
      <c r="BB207" s="27">
        <f t="shared" si="895"/>
        <v>0</v>
      </c>
      <c r="BC207" s="27">
        <f t="shared" si="895"/>
        <v>0</v>
      </c>
      <c r="BD207" s="27">
        <f t="shared" ref="BD207" si="896">SUM(BD208:BD209)</f>
        <v>0</v>
      </c>
      <c r="BE207" s="27">
        <f>SUM(BE208:BE209)</f>
        <v>0</v>
      </c>
      <c r="BF207" s="27">
        <f t="shared" si="895"/>
        <v>5</v>
      </c>
      <c r="BG207" s="57">
        <f t="shared" ref="BG207:BL207" si="897">SUM(BG208:BG209)</f>
        <v>0</v>
      </c>
      <c r="BH207" s="27">
        <f t="shared" si="897"/>
        <v>0</v>
      </c>
      <c r="BI207" s="27">
        <f t="shared" si="897"/>
        <v>0</v>
      </c>
      <c r="BJ207" s="27">
        <f t="shared" si="897"/>
        <v>0</v>
      </c>
      <c r="BK207" s="27">
        <f t="shared" si="897"/>
        <v>0</v>
      </c>
      <c r="BL207" s="27">
        <f t="shared" si="897"/>
        <v>0</v>
      </c>
      <c r="BM207" s="27">
        <f t="shared" si="895"/>
        <v>0</v>
      </c>
      <c r="BN207" s="27">
        <f t="shared" si="895"/>
        <v>0</v>
      </c>
      <c r="BO207" s="27">
        <f t="shared" si="895"/>
        <v>0</v>
      </c>
      <c r="BP207" s="27">
        <f t="shared" si="895"/>
        <v>2</v>
      </c>
      <c r="BQ207" s="27">
        <f>SUM(BQ208:BQ209)</f>
        <v>0</v>
      </c>
      <c r="BR207" s="27">
        <f>SUM(BR208:BR209)</f>
        <v>0</v>
      </c>
      <c r="BS207" s="27">
        <f t="shared" si="895"/>
        <v>0</v>
      </c>
      <c r="BT207" s="27">
        <f t="shared" ref="BT207:CA207" si="898">SUM(BT208:BT209)</f>
        <v>0</v>
      </c>
      <c r="BU207" s="27">
        <f t="shared" si="898"/>
        <v>0</v>
      </c>
      <c r="BV207" s="27">
        <f t="shared" si="898"/>
        <v>0</v>
      </c>
      <c r="BW207" s="27">
        <f t="shared" si="898"/>
        <v>0</v>
      </c>
      <c r="BX207" s="27">
        <f t="shared" ref="BX207" si="899">SUM(BX208:BX209)</f>
        <v>0</v>
      </c>
      <c r="BY207" s="27">
        <f t="shared" si="898"/>
        <v>0</v>
      </c>
      <c r="BZ207" s="27">
        <f t="shared" si="898"/>
        <v>0</v>
      </c>
      <c r="CA207" s="27">
        <f t="shared" si="898"/>
        <v>0</v>
      </c>
      <c r="CB207" s="27"/>
      <c r="CC207" s="27">
        <f t="shared" ref="CC207" si="900">SUM(CC208:CC209)</f>
        <v>0</v>
      </c>
      <c r="CD207" s="84"/>
    </row>
    <row r="208" spans="1:82" ht="19.7" customHeight="1">
      <c r="A208" s="85" t="s">
        <v>381</v>
      </c>
      <c r="B208" s="3">
        <f t="shared" si="465"/>
        <v>26</v>
      </c>
      <c r="C208" s="2"/>
      <c r="D208" s="2"/>
      <c r="E208" s="2"/>
      <c r="F208" s="2"/>
      <c r="G208" s="2"/>
      <c r="H208" s="2">
        <f t="shared" si="822"/>
        <v>26</v>
      </c>
      <c r="I208" s="3"/>
      <c r="J208" s="3"/>
      <c r="K208" s="3"/>
      <c r="L208" s="3"/>
      <c r="M208" s="2"/>
      <c r="N208" s="2"/>
      <c r="O208" s="2"/>
      <c r="P208" s="2">
        <v>1</v>
      </c>
      <c r="Q208" s="2"/>
      <c r="R208" s="2"/>
      <c r="S208" s="2"/>
      <c r="T208" s="2"/>
      <c r="U208" s="2"/>
      <c r="V208" s="2">
        <v>1</v>
      </c>
      <c r="W208" s="2"/>
      <c r="X208" s="2"/>
      <c r="Y208" s="2"/>
      <c r="Z208" s="2"/>
      <c r="AA208" s="2"/>
      <c r="AB208" s="2"/>
      <c r="AC208" s="2"/>
      <c r="AD208" s="2"/>
      <c r="AE208" s="2">
        <v>9</v>
      </c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>
        <v>11</v>
      </c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>
        <v>3</v>
      </c>
      <c r="BG208" s="86"/>
      <c r="BH208" s="2"/>
      <c r="BI208" s="2"/>
      <c r="BJ208" s="2"/>
      <c r="BK208" s="2"/>
      <c r="BL208" s="2"/>
      <c r="BM208" s="2"/>
      <c r="BN208" s="2"/>
      <c r="BO208" s="2"/>
      <c r="BP208" s="2">
        <v>1</v>
      </c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84" t="s">
        <v>568</v>
      </c>
    </row>
    <row r="209" spans="1:82" ht="19.7" customHeight="1">
      <c r="A209" s="85" t="s">
        <v>376</v>
      </c>
      <c r="B209" s="3">
        <f t="shared" si="465"/>
        <v>20</v>
      </c>
      <c r="C209" s="2"/>
      <c r="D209" s="2"/>
      <c r="E209" s="2"/>
      <c r="F209" s="2"/>
      <c r="G209" s="2"/>
      <c r="H209" s="2">
        <f t="shared" si="822"/>
        <v>20</v>
      </c>
      <c r="I209" s="3"/>
      <c r="J209" s="3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>
        <v>1</v>
      </c>
      <c r="W209" s="2"/>
      <c r="X209" s="2"/>
      <c r="Y209" s="2"/>
      <c r="Z209" s="2"/>
      <c r="AA209" s="2"/>
      <c r="AB209" s="2"/>
      <c r="AC209" s="2"/>
      <c r="AD209" s="2"/>
      <c r="AE209" s="2">
        <v>7</v>
      </c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>
        <v>9</v>
      </c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>
        <v>2</v>
      </c>
      <c r="BG209" s="86"/>
      <c r="BH209" s="2"/>
      <c r="BI209" s="2"/>
      <c r="BJ209" s="2"/>
      <c r="BK209" s="2"/>
      <c r="BL209" s="2"/>
      <c r="BM209" s="2"/>
      <c r="BN209" s="2"/>
      <c r="BO209" s="2"/>
      <c r="BP209" s="2">
        <v>1</v>
      </c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84" t="s">
        <v>568</v>
      </c>
    </row>
    <row r="210" spans="1:82" ht="19.7" customHeight="1">
      <c r="A210" s="85" t="s">
        <v>50</v>
      </c>
      <c r="B210" s="3">
        <f t="shared" si="465"/>
        <v>10</v>
      </c>
      <c r="C210" s="2"/>
      <c r="D210" s="2"/>
      <c r="E210" s="2"/>
      <c r="F210" s="2"/>
      <c r="G210" s="2"/>
      <c r="H210" s="2">
        <f t="shared" si="822"/>
        <v>10</v>
      </c>
      <c r="I210" s="3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>
        <v>1</v>
      </c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>
        <v>2</v>
      </c>
      <c r="AI210" s="2"/>
      <c r="AJ210" s="2"/>
      <c r="AK210" s="2"/>
      <c r="AL210" s="2"/>
      <c r="AM210" s="2"/>
      <c r="AN210" s="2"/>
      <c r="AO210" s="2">
        <v>1</v>
      </c>
      <c r="AP210" s="2"/>
      <c r="AQ210" s="2"/>
      <c r="AR210" s="2"/>
      <c r="AS210" s="2"/>
      <c r="AT210" s="2"/>
      <c r="AU210" s="2"/>
      <c r="AV210" s="2">
        <v>4</v>
      </c>
      <c r="AW210" s="2"/>
      <c r="AX210" s="2"/>
      <c r="AY210" s="2"/>
      <c r="AZ210" s="2"/>
      <c r="BA210" s="2"/>
      <c r="BB210" s="2">
        <v>1</v>
      </c>
      <c r="BC210" s="2"/>
      <c r="BD210" s="2"/>
      <c r="BE210" s="2"/>
      <c r="BF210" s="2">
        <v>1</v>
      </c>
      <c r="BG210" s="86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84" t="s">
        <v>568</v>
      </c>
    </row>
    <row r="211" spans="1:82" s="41" customFormat="1" ht="19.7" customHeight="1">
      <c r="A211" s="58" t="s">
        <v>421</v>
      </c>
      <c r="B211" s="59">
        <f t="shared" si="465"/>
        <v>181</v>
      </c>
      <c r="C211" s="60">
        <f>SUM(C212,C217,C221)</f>
        <v>0</v>
      </c>
      <c r="D211" s="60">
        <f t="shared" ref="D211:BS211" si="901">SUM(D212,D217,D221)</f>
        <v>0</v>
      </c>
      <c r="E211" s="60">
        <f t="shared" si="901"/>
        <v>0</v>
      </c>
      <c r="F211" s="60">
        <f t="shared" si="901"/>
        <v>0</v>
      </c>
      <c r="G211" s="60">
        <f t="shared" si="901"/>
        <v>0</v>
      </c>
      <c r="H211" s="60">
        <f t="shared" si="822"/>
        <v>181</v>
      </c>
      <c r="I211" s="60">
        <f>SUM(I212,I217,I221)</f>
        <v>0</v>
      </c>
      <c r="J211" s="60">
        <f t="shared" si="901"/>
        <v>0</v>
      </c>
      <c r="K211" s="60"/>
      <c r="L211" s="60">
        <f t="shared" si="901"/>
        <v>0</v>
      </c>
      <c r="M211" s="60">
        <f t="shared" si="901"/>
        <v>0</v>
      </c>
      <c r="N211" s="60">
        <f t="shared" si="901"/>
        <v>0</v>
      </c>
      <c r="O211" s="60">
        <f t="shared" si="901"/>
        <v>0</v>
      </c>
      <c r="P211" s="60">
        <f t="shared" si="901"/>
        <v>1</v>
      </c>
      <c r="Q211" s="60">
        <f t="shared" si="901"/>
        <v>0</v>
      </c>
      <c r="R211" s="60">
        <f t="shared" si="901"/>
        <v>1</v>
      </c>
      <c r="S211" s="60">
        <f>SUM(S212,S217,S221)</f>
        <v>0</v>
      </c>
      <c r="T211" s="60">
        <f t="shared" si="901"/>
        <v>0</v>
      </c>
      <c r="U211" s="60">
        <f t="shared" si="901"/>
        <v>0</v>
      </c>
      <c r="V211" s="60">
        <f t="shared" si="901"/>
        <v>3</v>
      </c>
      <c r="W211" s="60">
        <f>SUM(W212,W217,W221)</f>
        <v>3</v>
      </c>
      <c r="X211" s="60">
        <f t="shared" si="901"/>
        <v>0</v>
      </c>
      <c r="Y211" s="60">
        <f t="shared" si="901"/>
        <v>1</v>
      </c>
      <c r="Z211" s="60">
        <f>SUM(Z212,Z217,Z221)</f>
        <v>0</v>
      </c>
      <c r="AA211" s="60">
        <f>SUM(AA212,AA217,AA221)</f>
        <v>0</v>
      </c>
      <c r="AB211" s="60">
        <f t="shared" si="901"/>
        <v>0</v>
      </c>
      <c r="AC211" s="60">
        <f t="shared" si="901"/>
        <v>0</v>
      </c>
      <c r="AD211" s="60">
        <f>SUM(AD212,AD217,AD221)</f>
        <v>0</v>
      </c>
      <c r="AE211" s="60">
        <f t="shared" si="901"/>
        <v>24</v>
      </c>
      <c r="AF211" s="60">
        <f>SUM(AF212,AF217,AF221)</f>
        <v>6</v>
      </c>
      <c r="AG211" s="60">
        <f>SUM(AG212,AG217,AG221)</f>
        <v>0</v>
      </c>
      <c r="AH211" s="60">
        <f>SUM(AH212,AH217,AH221)</f>
        <v>4</v>
      </c>
      <c r="AI211" s="60">
        <f t="shared" si="901"/>
        <v>0</v>
      </c>
      <c r="AJ211" s="60">
        <f>SUM(AJ212,AJ217,AJ221)</f>
        <v>0</v>
      </c>
      <c r="AK211" s="60">
        <f>SUM(AK212,AK217,AK221)</f>
        <v>0</v>
      </c>
      <c r="AL211" s="60">
        <f>SUM(AL212,AL217,AL221)</f>
        <v>0</v>
      </c>
      <c r="AM211" s="60">
        <f>SUM(AM212,AM217,AM221)</f>
        <v>0</v>
      </c>
      <c r="AN211" s="60">
        <f t="shared" si="901"/>
        <v>0</v>
      </c>
      <c r="AO211" s="60">
        <f t="shared" si="901"/>
        <v>2</v>
      </c>
      <c r="AP211" s="60">
        <f>SUM(AP212,AP217,AP221)</f>
        <v>0</v>
      </c>
      <c r="AQ211" s="60">
        <f t="shared" si="901"/>
        <v>0</v>
      </c>
      <c r="AR211" s="60">
        <f>SUM(AR212,AR217,AR221)</f>
        <v>0</v>
      </c>
      <c r="AS211" s="60">
        <f t="shared" si="901"/>
        <v>29</v>
      </c>
      <c r="AT211" s="60">
        <f>SUM(AT212,AT217,AT221)</f>
        <v>16</v>
      </c>
      <c r="AU211" s="60">
        <f>SUM(AU212,AU217,AU221)</f>
        <v>0</v>
      </c>
      <c r="AV211" s="60">
        <f>SUM(AV212,AV217,AV221)</f>
        <v>7</v>
      </c>
      <c r="AW211" s="60">
        <f t="shared" si="901"/>
        <v>0</v>
      </c>
      <c r="AX211" s="60">
        <f t="shared" si="901"/>
        <v>0</v>
      </c>
      <c r="AY211" s="60">
        <f t="shared" si="901"/>
        <v>2</v>
      </c>
      <c r="AZ211" s="60">
        <f>SUM(AZ212,AZ217,AZ221)</f>
        <v>0</v>
      </c>
      <c r="BA211" s="60">
        <f t="shared" si="901"/>
        <v>0</v>
      </c>
      <c r="BB211" s="60">
        <f t="shared" si="901"/>
        <v>2</v>
      </c>
      <c r="BC211" s="60">
        <f t="shared" si="901"/>
        <v>0</v>
      </c>
      <c r="BD211" s="60">
        <f t="shared" ref="BD211" si="902">SUM(BD212,BD217,BD221)</f>
        <v>0</v>
      </c>
      <c r="BE211" s="60">
        <f>SUM(BE212,BE217,BE221)</f>
        <v>0</v>
      </c>
      <c r="BF211" s="60">
        <f t="shared" si="901"/>
        <v>14</v>
      </c>
      <c r="BG211" s="63">
        <f t="shared" ref="BG211:BL211" si="903">SUM(BG212,BG217,BG221)</f>
        <v>21</v>
      </c>
      <c r="BH211" s="60">
        <f t="shared" si="903"/>
        <v>4</v>
      </c>
      <c r="BI211" s="60">
        <f t="shared" si="903"/>
        <v>0</v>
      </c>
      <c r="BJ211" s="60">
        <f t="shared" si="903"/>
        <v>0</v>
      </c>
      <c r="BK211" s="60">
        <f t="shared" si="903"/>
        <v>0</v>
      </c>
      <c r="BL211" s="60">
        <f t="shared" si="903"/>
        <v>0</v>
      </c>
      <c r="BM211" s="60">
        <f t="shared" si="901"/>
        <v>0</v>
      </c>
      <c r="BN211" s="60">
        <f t="shared" si="901"/>
        <v>0</v>
      </c>
      <c r="BO211" s="60">
        <f t="shared" si="901"/>
        <v>0</v>
      </c>
      <c r="BP211" s="60">
        <f t="shared" si="901"/>
        <v>5</v>
      </c>
      <c r="BQ211" s="60">
        <f>SUM(BQ212,BQ217,BQ221)</f>
        <v>22</v>
      </c>
      <c r="BR211" s="60">
        <f>SUM(BR212,BR217,BR221)</f>
        <v>11</v>
      </c>
      <c r="BS211" s="60">
        <f t="shared" si="901"/>
        <v>0</v>
      </c>
      <c r="BT211" s="60">
        <f t="shared" ref="BT211:CA211" si="904">SUM(BT212,BT217,BT221)</f>
        <v>0</v>
      </c>
      <c r="BU211" s="60">
        <f t="shared" si="904"/>
        <v>1</v>
      </c>
      <c r="BV211" s="60">
        <f t="shared" si="904"/>
        <v>1</v>
      </c>
      <c r="BW211" s="60">
        <f t="shared" si="904"/>
        <v>1</v>
      </c>
      <c r="BX211" s="60">
        <f t="shared" ref="BX211" si="905">SUM(BX212,BX217,BX221)</f>
        <v>0</v>
      </c>
      <c r="BY211" s="60">
        <f t="shared" si="904"/>
        <v>0</v>
      </c>
      <c r="BZ211" s="60">
        <f t="shared" si="904"/>
        <v>0</v>
      </c>
      <c r="CA211" s="60">
        <f t="shared" si="904"/>
        <v>0</v>
      </c>
      <c r="CB211" s="60"/>
      <c r="CC211" s="60">
        <f t="shared" ref="CC211" si="906">SUM(CC212,CC217,CC221)</f>
        <v>0</v>
      </c>
      <c r="CD211" s="84"/>
    </row>
    <row r="212" spans="1:82" ht="19.7" customHeight="1">
      <c r="A212" s="36" t="s">
        <v>169</v>
      </c>
      <c r="B212" s="26">
        <f t="shared" si="465"/>
        <v>98</v>
      </c>
      <c r="C212" s="27">
        <f>SUM(C213:C214)</f>
        <v>0</v>
      </c>
      <c r="D212" s="27">
        <f>SUM(D213:D214)</f>
        <v>0</v>
      </c>
      <c r="E212" s="27">
        <f>SUM(E213:E214)</f>
        <v>0</v>
      </c>
      <c r="F212" s="27">
        <f>SUM(F213:F214)</f>
        <v>0</v>
      </c>
      <c r="G212" s="27">
        <f>SUM(G213:G214)</f>
        <v>0</v>
      </c>
      <c r="H212" s="27">
        <f t="shared" si="822"/>
        <v>98</v>
      </c>
      <c r="I212" s="27">
        <f>SUM(I213:I216)</f>
        <v>0</v>
      </c>
      <c r="J212" s="27">
        <f t="shared" ref="J212:CA212" si="907">SUM(J213:J216)</f>
        <v>0</v>
      </c>
      <c r="K212" s="27">
        <f t="shared" si="907"/>
        <v>0</v>
      </c>
      <c r="L212" s="27">
        <f t="shared" si="907"/>
        <v>0</v>
      </c>
      <c r="M212" s="27">
        <f t="shared" si="907"/>
        <v>0</v>
      </c>
      <c r="N212" s="27">
        <f t="shared" si="907"/>
        <v>0</v>
      </c>
      <c r="O212" s="27">
        <f t="shared" si="907"/>
        <v>0</v>
      </c>
      <c r="P212" s="27">
        <f t="shared" si="907"/>
        <v>0</v>
      </c>
      <c r="Q212" s="27">
        <f t="shared" si="907"/>
        <v>0</v>
      </c>
      <c r="R212" s="27">
        <f t="shared" si="907"/>
        <v>1</v>
      </c>
      <c r="S212" s="27">
        <f>SUM(S213:S216)</f>
        <v>0</v>
      </c>
      <c r="T212" s="27">
        <f t="shared" si="907"/>
        <v>0</v>
      </c>
      <c r="U212" s="27">
        <f t="shared" si="907"/>
        <v>0</v>
      </c>
      <c r="V212" s="27">
        <f t="shared" si="907"/>
        <v>0</v>
      </c>
      <c r="W212" s="27">
        <f>SUM(W213:W216)</f>
        <v>3</v>
      </c>
      <c r="X212" s="27">
        <f t="shared" si="907"/>
        <v>0</v>
      </c>
      <c r="Y212" s="27">
        <f t="shared" si="907"/>
        <v>0</v>
      </c>
      <c r="Z212" s="27">
        <f>SUM(Z213:Z216)</f>
        <v>0</v>
      </c>
      <c r="AA212" s="27">
        <f>SUM(AA213:AA216)</f>
        <v>0</v>
      </c>
      <c r="AB212" s="27">
        <f t="shared" si="907"/>
        <v>0</v>
      </c>
      <c r="AC212" s="27">
        <f t="shared" si="907"/>
        <v>0</v>
      </c>
      <c r="AD212" s="27">
        <f>SUM(AD213:AD216)</f>
        <v>0</v>
      </c>
      <c r="AE212" s="27">
        <f t="shared" si="907"/>
        <v>2</v>
      </c>
      <c r="AF212" s="27">
        <f>SUM(AF213:AF216)</f>
        <v>6</v>
      </c>
      <c r="AG212" s="27">
        <f>SUM(AG213:AG216)</f>
        <v>0</v>
      </c>
      <c r="AH212" s="27">
        <f>SUM(AH213:AH216)</f>
        <v>0</v>
      </c>
      <c r="AI212" s="27">
        <f t="shared" si="907"/>
        <v>0</v>
      </c>
      <c r="AJ212" s="27">
        <f>SUM(AJ213:AJ216)</f>
        <v>0</v>
      </c>
      <c r="AK212" s="27">
        <f>SUM(AK213:AK216)</f>
        <v>0</v>
      </c>
      <c r="AL212" s="27">
        <f>SUM(AL213:AL216)</f>
        <v>0</v>
      </c>
      <c r="AM212" s="27">
        <f>SUM(AM213:AM216)</f>
        <v>0</v>
      </c>
      <c r="AN212" s="27">
        <f t="shared" si="907"/>
        <v>0</v>
      </c>
      <c r="AO212" s="27">
        <f t="shared" si="907"/>
        <v>0</v>
      </c>
      <c r="AP212" s="27">
        <f>SUM(AP213:AP216)</f>
        <v>0</v>
      </c>
      <c r="AQ212" s="27">
        <f t="shared" si="907"/>
        <v>0</v>
      </c>
      <c r="AR212" s="27">
        <f>SUM(AR213:AR216)</f>
        <v>0</v>
      </c>
      <c r="AS212" s="27">
        <f t="shared" si="907"/>
        <v>1</v>
      </c>
      <c r="AT212" s="27">
        <f>SUM(AT213:AT216)</f>
        <v>16</v>
      </c>
      <c r="AU212" s="27">
        <f>SUM(AU213:AU216)</f>
        <v>0</v>
      </c>
      <c r="AV212" s="27">
        <f>SUM(AV213:AV216)</f>
        <v>0</v>
      </c>
      <c r="AW212" s="27">
        <f t="shared" si="907"/>
        <v>0</v>
      </c>
      <c r="AX212" s="27">
        <f t="shared" si="907"/>
        <v>0</v>
      </c>
      <c r="AY212" s="27">
        <f t="shared" si="907"/>
        <v>2</v>
      </c>
      <c r="AZ212" s="27">
        <f>SUM(AZ213:AZ216)</f>
        <v>0</v>
      </c>
      <c r="BA212" s="27">
        <f t="shared" si="907"/>
        <v>0</v>
      </c>
      <c r="BB212" s="27">
        <f t="shared" si="907"/>
        <v>0</v>
      </c>
      <c r="BC212" s="27"/>
      <c r="BD212" s="27"/>
      <c r="BE212" s="27">
        <f>SUM(BE213:BE216)</f>
        <v>0</v>
      </c>
      <c r="BF212" s="27">
        <f t="shared" si="907"/>
        <v>4</v>
      </c>
      <c r="BG212" s="57">
        <f t="shared" ref="BG212:BL212" si="908">SUM(BG213:BG216)</f>
        <v>21</v>
      </c>
      <c r="BH212" s="27">
        <f t="shared" si="908"/>
        <v>4</v>
      </c>
      <c r="BI212" s="27">
        <f t="shared" si="908"/>
        <v>0</v>
      </c>
      <c r="BJ212" s="27">
        <f t="shared" si="908"/>
        <v>0</v>
      </c>
      <c r="BK212" s="27">
        <f t="shared" si="908"/>
        <v>0</v>
      </c>
      <c r="BL212" s="27">
        <f t="shared" si="908"/>
        <v>0</v>
      </c>
      <c r="BM212" s="27">
        <f t="shared" si="907"/>
        <v>0</v>
      </c>
      <c r="BN212" s="27">
        <f t="shared" si="907"/>
        <v>0</v>
      </c>
      <c r="BO212" s="27">
        <f t="shared" si="907"/>
        <v>0</v>
      </c>
      <c r="BP212" s="27">
        <f t="shared" si="907"/>
        <v>2</v>
      </c>
      <c r="BQ212" s="27">
        <f>SUM(BQ213:BQ216)</f>
        <v>22</v>
      </c>
      <c r="BR212" s="27">
        <f>SUM(BR213:BR216)</f>
        <v>11</v>
      </c>
      <c r="BS212" s="27">
        <f t="shared" si="907"/>
        <v>0</v>
      </c>
      <c r="BT212" s="27">
        <f t="shared" si="907"/>
        <v>0</v>
      </c>
      <c r="BU212" s="27">
        <f t="shared" si="907"/>
        <v>1</v>
      </c>
      <c r="BV212" s="27">
        <f t="shared" si="907"/>
        <v>1</v>
      </c>
      <c r="BW212" s="27">
        <f t="shared" si="907"/>
        <v>1</v>
      </c>
      <c r="BX212" s="27">
        <f t="shared" ref="BX212" si="909">SUM(BX213:BX216)</f>
        <v>0</v>
      </c>
      <c r="BY212" s="27">
        <f t="shared" si="907"/>
        <v>0</v>
      </c>
      <c r="BZ212" s="27">
        <f t="shared" si="907"/>
        <v>0</v>
      </c>
      <c r="CA212" s="27">
        <f t="shared" si="907"/>
        <v>0</v>
      </c>
      <c r="CB212" s="27"/>
      <c r="CC212" s="27">
        <f t="shared" ref="CC212" si="910">SUM(CC213:CC216)</f>
        <v>0</v>
      </c>
      <c r="CD212" s="84"/>
    </row>
    <row r="213" spans="1:82" ht="19.7" customHeight="1">
      <c r="A213" s="85" t="s">
        <v>422</v>
      </c>
      <c r="B213" s="3">
        <f t="shared" si="465"/>
        <v>53</v>
      </c>
      <c r="C213" s="2"/>
      <c r="D213" s="2"/>
      <c r="E213" s="2"/>
      <c r="F213" s="2"/>
      <c r="G213" s="2"/>
      <c r="H213" s="2">
        <f t="shared" si="822"/>
        <v>53</v>
      </c>
      <c r="I213" s="3"/>
      <c r="J213" s="3"/>
      <c r="K213" s="3"/>
      <c r="L213" s="3"/>
      <c r="M213" s="2"/>
      <c r="N213" s="2"/>
      <c r="O213" s="2"/>
      <c r="P213" s="2"/>
      <c r="Q213" s="2"/>
      <c r="R213" s="2">
        <v>1</v>
      </c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>
        <v>5</v>
      </c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>
        <f>10-1</f>
        <v>9</v>
      </c>
      <c r="AU213" s="2"/>
      <c r="AV213" s="2"/>
      <c r="AW213" s="2"/>
      <c r="AX213" s="2"/>
      <c r="AY213" s="2">
        <v>2</v>
      </c>
      <c r="AZ213" s="2"/>
      <c r="BA213" s="2"/>
      <c r="BB213" s="2"/>
      <c r="BC213" s="2"/>
      <c r="BD213" s="2"/>
      <c r="BE213" s="2"/>
      <c r="BF213" s="2">
        <v>2</v>
      </c>
      <c r="BG213" s="86">
        <f>13-1</f>
        <v>12</v>
      </c>
      <c r="BH213" s="2">
        <v>2</v>
      </c>
      <c r="BI213" s="2"/>
      <c r="BJ213" s="2"/>
      <c r="BK213" s="2"/>
      <c r="BL213" s="2"/>
      <c r="BM213" s="2"/>
      <c r="BN213" s="2"/>
      <c r="BO213" s="2"/>
      <c r="BP213" s="2"/>
      <c r="BQ213" s="2">
        <f>12-1</f>
        <v>11</v>
      </c>
      <c r="BR213" s="2">
        <v>9</v>
      </c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84" t="s">
        <v>568</v>
      </c>
    </row>
    <row r="214" spans="1:82" ht="19.7" customHeight="1">
      <c r="A214" s="85" t="s">
        <v>423</v>
      </c>
      <c r="B214" s="3">
        <f t="shared" si="465"/>
        <v>20</v>
      </c>
      <c r="C214" s="2"/>
      <c r="D214" s="2"/>
      <c r="E214" s="2"/>
      <c r="F214" s="2"/>
      <c r="G214" s="2"/>
      <c r="H214" s="2">
        <f t="shared" si="822"/>
        <v>20</v>
      </c>
      <c r="I214" s="3"/>
      <c r="J214" s="3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>
        <v>1</v>
      </c>
      <c r="X214" s="2"/>
      <c r="Y214" s="2"/>
      <c r="Z214" s="2"/>
      <c r="AA214" s="2"/>
      <c r="AB214" s="2"/>
      <c r="AC214" s="2"/>
      <c r="AD214" s="2"/>
      <c r="AE214" s="2"/>
      <c r="AF214" s="2">
        <v>1</v>
      </c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>
        <f>5-1</f>
        <v>4</v>
      </c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>
        <v>1</v>
      </c>
      <c r="BG214" s="86">
        <v>4</v>
      </c>
      <c r="BH214" s="2">
        <v>1</v>
      </c>
      <c r="BI214" s="2"/>
      <c r="BJ214" s="2"/>
      <c r="BK214" s="2"/>
      <c r="BL214" s="2"/>
      <c r="BM214" s="2"/>
      <c r="BN214" s="2"/>
      <c r="BO214" s="2"/>
      <c r="BP214" s="2"/>
      <c r="BQ214" s="2">
        <f>8-1</f>
        <v>7</v>
      </c>
      <c r="BR214" s="2">
        <v>1</v>
      </c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84" t="s">
        <v>568</v>
      </c>
    </row>
    <row r="215" spans="1:82" ht="19.7" customHeight="1">
      <c r="A215" s="85" t="s">
        <v>371</v>
      </c>
      <c r="B215" s="3">
        <f t="shared" si="465"/>
        <v>11</v>
      </c>
      <c r="C215" s="2"/>
      <c r="D215" s="2"/>
      <c r="E215" s="2"/>
      <c r="F215" s="2"/>
      <c r="G215" s="2"/>
      <c r="H215" s="2">
        <f t="shared" si="822"/>
        <v>11</v>
      </c>
      <c r="I215" s="3"/>
      <c r="J215" s="3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>
        <v>1</v>
      </c>
      <c r="X215" s="2"/>
      <c r="Y215" s="2"/>
      <c r="Z215" s="2"/>
      <c r="AA215" s="2"/>
      <c r="AB215" s="2"/>
      <c r="AC215" s="2"/>
      <c r="AD215" s="2"/>
      <c r="AE215" s="2">
        <v>1</v>
      </c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>
        <v>2</v>
      </c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86">
        <v>3</v>
      </c>
      <c r="BH215" s="2"/>
      <c r="BI215" s="2"/>
      <c r="BJ215" s="2"/>
      <c r="BK215" s="2"/>
      <c r="BL215" s="2"/>
      <c r="BM215" s="2"/>
      <c r="BN215" s="2"/>
      <c r="BO215" s="2"/>
      <c r="BP215" s="2">
        <v>1</v>
      </c>
      <c r="BQ215" s="2">
        <v>2</v>
      </c>
      <c r="BR215" s="2">
        <v>1</v>
      </c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84" t="s">
        <v>568</v>
      </c>
    </row>
    <row r="216" spans="1:82" ht="19.7" customHeight="1">
      <c r="A216" s="85" t="s">
        <v>372</v>
      </c>
      <c r="B216" s="3">
        <f t="shared" si="465"/>
        <v>14</v>
      </c>
      <c r="C216" s="2"/>
      <c r="D216" s="2"/>
      <c r="E216" s="2"/>
      <c r="F216" s="2"/>
      <c r="G216" s="2"/>
      <c r="H216" s="2">
        <f t="shared" si="822"/>
        <v>14</v>
      </c>
      <c r="I216" s="3"/>
      <c r="J216" s="3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>
        <v>1</v>
      </c>
      <c r="X216" s="2"/>
      <c r="Y216" s="2"/>
      <c r="Z216" s="2"/>
      <c r="AA216" s="2"/>
      <c r="AB216" s="2"/>
      <c r="AC216" s="2"/>
      <c r="AD216" s="2"/>
      <c r="AE216" s="2">
        <v>1</v>
      </c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>
        <v>1</v>
      </c>
      <c r="AT216" s="2">
        <v>1</v>
      </c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>
        <v>1</v>
      </c>
      <c r="BG216" s="86">
        <v>2</v>
      </c>
      <c r="BH216" s="2">
        <v>1</v>
      </c>
      <c r="BI216" s="2"/>
      <c r="BJ216" s="2"/>
      <c r="BK216" s="2"/>
      <c r="BL216" s="2"/>
      <c r="BM216" s="2"/>
      <c r="BN216" s="2"/>
      <c r="BO216" s="2"/>
      <c r="BP216" s="2">
        <v>1</v>
      </c>
      <c r="BQ216" s="2">
        <v>2</v>
      </c>
      <c r="BR216" s="2"/>
      <c r="BS216" s="2"/>
      <c r="BT216" s="2"/>
      <c r="BU216" s="2">
        <v>1</v>
      </c>
      <c r="BV216" s="2">
        <v>1</v>
      </c>
      <c r="BW216" s="2">
        <v>1</v>
      </c>
      <c r="BX216" s="2"/>
      <c r="BY216" s="2"/>
      <c r="BZ216" s="2"/>
      <c r="CA216" s="2"/>
      <c r="CB216" s="2"/>
      <c r="CC216" s="2"/>
      <c r="CD216" s="84" t="s">
        <v>568</v>
      </c>
    </row>
    <row r="217" spans="1:82" ht="19.7" customHeight="1">
      <c r="A217" s="36" t="s">
        <v>373</v>
      </c>
      <c r="B217" s="26">
        <f t="shared" si="465"/>
        <v>66</v>
      </c>
      <c r="C217" s="27">
        <f>SUM(C218:C219)</f>
        <v>0</v>
      </c>
      <c r="D217" s="27">
        <f>SUM(D218:D219)</f>
        <v>0</v>
      </c>
      <c r="E217" s="27">
        <f>SUM(E218:E219)</f>
        <v>0</v>
      </c>
      <c r="F217" s="27">
        <f>SUM(F218:F219)</f>
        <v>0</v>
      </c>
      <c r="G217" s="27">
        <f>SUM(G218:G219)</f>
        <v>0</v>
      </c>
      <c r="H217" s="27">
        <f t="shared" si="822"/>
        <v>66</v>
      </c>
      <c r="I217" s="27">
        <f>SUM(I218:I220)</f>
        <v>0</v>
      </c>
      <c r="J217" s="27">
        <f t="shared" ref="J217:CA217" si="911">SUM(J218:J220)</f>
        <v>0</v>
      </c>
      <c r="K217" s="27">
        <f t="shared" si="911"/>
        <v>0</v>
      </c>
      <c r="L217" s="27">
        <f t="shared" si="911"/>
        <v>0</v>
      </c>
      <c r="M217" s="27">
        <f t="shared" si="911"/>
        <v>0</v>
      </c>
      <c r="N217" s="27">
        <f t="shared" si="911"/>
        <v>0</v>
      </c>
      <c r="O217" s="27">
        <f t="shared" si="911"/>
        <v>0</v>
      </c>
      <c r="P217" s="27">
        <f t="shared" si="911"/>
        <v>1</v>
      </c>
      <c r="Q217" s="27">
        <f t="shared" si="911"/>
        <v>0</v>
      </c>
      <c r="R217" s="27">
        <f t="shared" si="911"/>
        <v>0</v>
      </c>
      <c r="S217" s="27">
        <f>SUM(S218:S220)</f>
        <v>0</v>
      </c>
      <c r="T217" s="27">
        <f t="shared" si="911"/>
        <v>0</v>
      </c>
      <c r="U217" s="27">
        <f t="shared" si="911"/>
        <v>0</v>
      </c>
      <c r="V217" s="27">
        <f t="shared" si="911"/>
        <v>3</v>
      </c>
      <c r="W217" s="27">
        <f>SUM(W218:W220)</f>
        <v>0</v>
      </c>
      <c r="X217" s="27">
        <f t="shared" si="911"/>
        <v>0</v>
      </c>
      <c r="Y217" s="27">
        <f t="shared" si="911"/>
        <v>0</v>
      </c>
      <c r="Z217" s="27">
        <f>SUM(Z218:Z220)</f>
        <v>0</v>
      </c>
      <c r="AA217" s="27">
        <f>SUM(AA218:AA220)</f>
        <v>0</v>
      </c>
      <c r="AB217" s="27">
        <f t="shared" si="911"/>
        <v>0</v>
      </c>
      <c r="AC217" s="27">
        <f t="shared" si="911"/>
        <v>0</v>
      </c>
      <c r="AD217" s="27">
        <f>SUM(AD218:AD220)</f>
        <v>0</v>
      </c>
      <c r="AE217" s="27">
        <f t="shared" si="911"/>
        <v>22</v>
      </c>
      <c r="AF217" s="27">
        <f>SUM(AF218:AF220)</f>
        <v>0</v>
      </c>
      <c r="AG217" s="27">
        <f>SUM(AG218:AG220)</f>
        <v>0</v>
      </c>
      <c r="AH217" s="27">
        <f>SUM(AH218:AH220)</f>
        <v>0</v>
      </c>
      <c r="AI217" s="27">
        <f t="shared" si="911"/>
        <v>0</v>
      </c>
      <c r="AJ217" s="27">
        <f>SUM(AJ218:AJ220)</f>
        <v>0</v>
      </c>
      <c r="AK217" s="27">
        <f>SUM(AK218:AK220)</f>
        <v>0</v>
      </c>
      <c r="AL217" s="27">
        <f>SUM(AL218:AL220)</f>
        <v>0</v>
      </c>
      <c r="AM217" s="27">
        <f>SUM(AM218:AM220)</f>
        <v>0</v>
      </c>
      <c r="AN217" s="27">
        <f t="shared" si="911"/>
        <v>0</v>
      </c>
      <c r="AO217" s="27">
        <f t="shared" si="911"/>
        <v>0</v>
      </c>
      <c r="AP217" s="27">
        <f>SUM(AP218:AP220)</f>
        <v>0</v>
      </c>
      <c r="AQ217" s="27">
        <f t="shared" si="911"/>
        <v>0</v>
      </c>
      <c r="AR217" s="27">
        <f>SUM(AR218:AR220)</f>
        <v>0</v>
      </c>
      <c r="AS217" s="27">
        <f t="shared" si="911"/>
        <v>28</v>
      </c>
      <c r="AT217" s="27">
        <f>SUM(AT218:AT220)</f>
        <v>0</v>
      </c>
      <c r="AU217" s="27">
        <f>SUM(AU218:AU220)</f>
        <v>0</v>
      </c>
      <c r="AV217" s="27">
        <f>SUM(AV218:AV220)</f>
        <v>0</v>
      </c>
      <c r="AW217" s="27">
        <f t="shared" si="911"/>
        <v>0</v>
      </c>
      <c r="AX217" s="27">
        <f t="shared" si="911"/>
        <v>0</v>
      </c>
      <c r="AY217" s="27">
        <f t="shared" si="911"/>
        <v>0</v>
      </c>
      <c r="AZ217" s="27">
        <f>SUM(AZ218:AZ220)</f>
        <v>0</v>
      </c>
      <c r="BA217" s="27">
        <f t="shared" si="911"/>
        <v>0</v>
      </c>
      <c r="BB217" s="27">
        <f t="shared" si="911"/>
        <v>0</v>
      </c>
      <c r="BC217" s="27">
        <f t="shared" si="911"/>
        <v>0</v>
      </c>
      <c r="BD217" s="27">
        <f t="shared" ref="BD217" si="912">SUM(BD218:BD220)</f>
        <v>0</v>
      </c>
      <c r="BE217" s="27">
        <f>SUM(BE218:BE220)</f>
        <v>0</v>
      </c>
      <c r="BF217" s="27">
        <f t="shared" si="911"/>
        <v>9</v>
      </c>
      <c r="BG217" s="57">
        <f t="shared" ref="BG217:BL217" si="913">SUM(BG218:BG220)</f>
        <v>0</v>
      </c>
      <c r="BH217" s="27">
        <f t="shared" si="913"/>
        <v>0</v>
      </c>
      <c r="BI217" s="27">
        <f t="shared" si="913"/>
        <v>0</v>
      </c>
      <c r="BJ217" s="27">
        <f t="shared" si="913"/>
        <v>0</v>
      </c>
      <c r="BK217" s="27">
        <f t="shared" si="913"/>
        <v>0</v>
      </c>
      <c r="BL217" s="27">
        <f t="shared" si="913"/>
        <v>0</v>
      </c>
      <c r="BM217" s="27">
        <f t="shared" si="911"/>
        <v>0</v>
      </c>
      <c r="BN217" s="27">
        <f t="shared" si="911"/>
        <v>0</v>
      </c>
      <c r="BO217" s="27">
        <f t="shared" si="911"/>
        <v>0</v>
      </c>
      <c r="BP217" s="27">
        <f t="shared" si="911"/>
        <v>3</v>
      </c>
      <c r="BQ217" s="27">
        <f>SUM(BQ218:BQ220)</f>
        <v>0</v>
      </c>
      <c r="BR217" s="27">
        <f>SUM(BR218:BR220)</f>
        <v>0</v>
      </c>
      <c r="BS217" s="27">
        <f t="shared" si="911"/>
        <v>0</v>
      </c>
      <c r="BT217" s="27">
        <f t="shared" si="911"/>
        <v>0</v>
      </c>
      <c r="BU217" s="27">
        <f t="shared" si="911"/>
        <v>0</v>
      </c>
      <c r="BV217" s="27">
        <f t="shared" si="911"/>
        <v>0</v>
      </c>
      <c r="BW217" s="27">
        <f t="shared" si="911"/>
        <v>0</v>
      </c>
      <c r="BX217" s="27">
        <f t="shared" ref="BX217" si="914">SUM(BX218:BX220)</f>
        <v>0</v>
      </c>
      <c r="BY217" s="27">
        <f t="shared" si="911"/>
        <v>0</v>
      </c>
      <c r="BZ217" s="27">
        <f t="shared" si="911"/>
        <v>0</v>
      </c>
      <c r="CA217" s="27">
        <f t="shared" si="911"/>
        <v>0</v>
      </c>
      <c r="CB217" s="27"/>
      <c r="CC217" s="27">
        <f t="shared" ref="CC217" si="915">SUM(CC218:CC220)</f>
        <v>0</v>
      </c>
      <c r="CD217" s="84"/>
    </row>
    <row r="218" spans="1:82" ht="19.7" customHeight="1">
      <c r="A218" s="85" t="s">
        <v>381</v>
      </c>
      <c r="B218" s="3">
        <f t="shared" si="465"/>
        <v>29</v>
      </c>
      <c r="C218" s="2"/>
      <c r="D218" s="2"/>
      <c r="E218" s="2"/>
      <c r="F218" s="2"/>
      <c r="G218" s="2"/>
      <c r="H218" s="2">
        <f t="shared" si="822"/>
        <v>29</v>
      </c>
      <c r="I218" s="3"/>
      <c r="J218" s="3"/>
      <c r="K218" s="3"/>
      <c r="L218" s="3"/>
      <c r="M218" s="2"/>
      <c r="N218" s="2"/>
      <c r="O218" s="2"/>
      <c r="P218" s="2">
        <v>1</v>
      </c>
      <c r="Q218" s="2"/>
      <c r="R218" s="2"/>
      <c r="S218" s="2"/>
      <c r="T218" s="2"/>
      <c r="U218" s="2"/>
      <c r="V218" s="2">
        <v>1</v>
      </c>
      <c r="W218" s="2"/>
      <c r="X218" s="2"/>
      <c r="Y218" s="2"/>
      <c r="Z218" s="2"/>
      <c r="AA218" s="2"/>
      <c r="AB218" s="2"/>
      <c r="AC218" s="2"/>
      <c r="AD218" s="2"/>
      <c r="AE218" s="2">
        <v>10</v>
      </c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>
        <v>12</v>
      </c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>
        <v>4</v>
      </c>
      <c r="BG218" s="86"/>
      <c r="BH218" s="2"/>
      <c r="BI218" s="2"/>
      <c r="BJ218" s="2"/>
      <c r="BK218" s="2"/>
      <c r="BL218" s="2"/>
      <c r="BM218" s="2"/>
      <c r="BN218" s="2"/>
      <c r="BO218" s="2"/>
      <c r="BP218" s="2">
        <v>1</v>
      </c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84" t="s">
        <v>568</v>
      </c>
    </row>
    <row r="219" spans="1:82" ht="19.7" customHeight="1">
      <c r="A219" s="85" t="s">
        <v>424</v>
      </c>
      <c r="B219" s="3">
        <f t="shared" si="465"/>
        <v>19</v>
      </c>
      <c r="C219" s="2"/>
      <c r="D219" s="2"/>
      <c r="E219" s="2"/>
      <c r="F219" s="2"/>
      <c r="G219" s="2"/>
      <c r="H219" s="2">
        <f t="shared" si="822"/>
        <v>19</v>
      </c>
      <c r="I219" s="3"/>
      <c r="J219" s="3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>
        <v>1</v>
      </c>
      <c r="W219" s="2"/>
      <c r="X219" s="2"/>
      <c r="Y219" s="2"/>
      <c r="Z219" s="2"/>
      <c r="AA219" s="2"/>
      <c r="AB219" s="2"/>
      <c r="AC219" s="2"/>
      <c r="AD219" s="2"/>
      <c r="AE219" s="2">
        <v>6</v>
      </c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>
        <v>8</v>
      </c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>
        <v>3</v>
      </c>
      <c r="BG219" s="86"/>
      <c r="BH219" s="2"/>
      <c r="BI219" s="2"/>
      <c r="BJ219" s="2"/>
      <c r="BK219" s="2"/>
      <c r="BL219" s="2"/>
      <c r="BM219" s="2"/>
      <c r="BN219" s="2"/>
      <c r="BO219" s="2"/>
      <c r="BP219" s="2">
        <v>1</v>
      </c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84" t="s">
        <v>568</v>
      </c>
    </row>
    <row r="220" spans="1:82" ht="19.7" customHeight="1">
      <c r="A220" s="85" t="s">
        <v>382</v>
      </c>
      <c r="B220" s="3">
        <f t="shared" si="465"/>
        <v>18</v>
      </c>
      <c r="C220" s="2"/>
      <c r="D220" s="2"/>
      <c r="E220" s="2"/>
      <c r="F220" s="2"/>
      <c r="G220" s="2"/>
      <c r="H220" s="2">
        <f t="shared" si="822"/>
        <v>18</v>
      </c>
      <c r="I220" s="3"/>
      <c r="J220" s="3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>
        <v>1</v>
      </c>
      <c r="W220" s="2"/>
      <c r="X220" s="2"/>
      <c r="Y220" s="2"/>
      <c r="Z220" s="2"/>
      <c r="AA220" s="2"/>
      <c r="AB220" s="2"/>
      <c r="AC220" s="2"/>
      <c r="AD220" s="2"/>
      <c r="AE220" s="2">
        <v>6</v>
      </c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>
        <v>8</v>
      </c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>
        <v>2</v>
      </c>
      <c r="BG220" s="86"/>
      <c r="BH220" s="2"/>
      <c r="BI220" s="2"/>
      <c r="BJ220" s="2"/>
      <c r="BK220" s="2"/>
      <c r="BL220" s="2"/>
      <c r="BM220" s="2"/>
      <c r="BN220" s="2"/>
      <c r="BO220" s="2"/>
      <c r="BP220" s="2">
        <v>1</v>
      </c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84" t="s">
        <v>568</v>
      </c>
    </row>
    <row r="221" spans="1:82" ht="19.7" customHeight="1">
      <c r="A221" s="85" t="s">
        <v>50</v>
      </c>
      <c r="B221" s="3">
        <f t="shared" si="465"/>
        <v>17</v>
      </c>
      <c r="C221" s="2"/>
      <c r="D221" s="2"/>
      <c r="E221" s="2"/>
      <c r="F221" s="2"/>
      <c r="G221" s="2"/>
      <c r="H221" s="2">
        <f t="shared" si="822"/>
        <v>17</v>
      </c>
      <c r="I221" s="3"/>
      <c r="J221" s="3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>
        <v>1</v>
      </c>
      <c r="Z221" s="2"/>
      <c r="AA221" s="2"/>
      <c r="AB221" s="2"/>
      <c r="AC221" s="2"/>
      <c r="AD221" s="2"/>
      <c r="AE221" s="2"/>
      <c r="AF221" s="2"/>
      <c r="AG221" s="2"/>
      <c r="AH221" s="2">
        <v>4</v>
      </c>
      <c r="AI221" s="2"/>
      <c r="AJ221" s="2"/>
      <c r="AK221" s="2"/>
      <c r="AL221" s="2"/>
      <c r="AM221" s="2"/>
      <c r="AN221" s="2"/>
      <c r="AO221" s="2">
        <v>2</v>
      </c>
      <c r="AP221" s="2"/>
      <c r="AQ221" s="2"/>
      <c r="AR221" s="2"/>
      <c r="AS221" s="2"/>
      <c r="AT221" s="2"/>
      <c r="AU221" s="2"/>
      <c r="AV221" s="2">
        <v>7</v>
      </c>
      <c r="AW221" s="2"/>
      <c r="AX221" s="2"/>
      <c r="AY221" s="2"/>
      <c r="AZ221" s="2"/>
      <c r="BA221" s="2"/>
      <c r="BB221" s="2">
        <v>2</v>
      </c>
      <c r="BC221" s="2"/>
      <c r="BD221" s="2"/>
      <c r="BE221" s="2"/>
      <c r="BF221" s="2">
        <v>1</v>
      </c>
      <c r="BG221" s="86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84" t="s">
        <v>568</v>
      </c>
    </row>
    <row r="222" spans="1:82" s="41" customFormat="1" ht="19.7" customHeight="1">
      <c r="A222" s="58" t="s">
        <v>425</v>
      </c>
      <c r="B222" s="59">
        <f t="shared" si="465"/>
        <v>139</v>
      </c>
      <c r="C222" s="60">
        <f>SUM(C224,C229,C231)</f>
        <v>0</v>
      </c>
      <c r="D222" s="60">
        <f>SUM(D224,D229,D231)</f>
        <v>0</v>
      </c>
      <c r="E222" s="60">
        <f>SUM(E224,E229,E231)</f>
        <v>0</v>
      </c>
      <c r="F222" s="60">
        <f>SUM(F224,F229,F231)</f>
        <v>0</v>
      </c>
      <c r="G222" s="60">
        <f>SUM(G224,G229,G231)</f>
        <v>0</v>
      </c>
      <c r="H222" s="60">
        <f t="shared" si="822"/>
        <v>139</v>
      </c>
      <c r="I222" s="60">
        <f>SUM(I223,I228,I231)</f>
        <v>0</v>
      </c>
      <c r="J222" s="60">
        <f t="shared" ref="J222:CA222" si="916">SUM(J223,J228,J231)</f>
        <v>0</v>
      </c>
      <c r="K222" s="60">
        <f t="shared" si="916"/>
        <v>0</v>
      </c>
      <c r="L222" s="60">
        <f t="shared" si="916"/>
        <v>0</v>
      </c>
      <c r="M222" s="60">
        <f t="shared" si="916"/>
        <v>0</v>
      </c>
      <c r="N222" s="60">
        <f t="shared" si="916"/>
        <v>0</v>
      </c>
      <c r="O222" s="60">
        <f t="shared" si="916"/>
        <v>0</v>
      </c>
      <c r="P222" s="60">
        <f t="shared" si="916"/>
        <v>1</v>
      </c>
      <c r="Q222" s="60">
        <f t="shared" si="916"/>
        <v>0</v>
      </c>
      <c r="R222" s="60">
        <f t="shared" si="916"/>
        <v>1</v>
      </c>
      <c r="S222" s="60">
        <f>SUM(S223,S228,S231)</f>
        <v>0</v>
      </c>
      <c r="T222" s="60">
        <f t="shared" si="916"/>
        <v>0</v>
      </c>
      <c r="U222" s="60">
        <f t="shared" si="916"/>
        <v>0</v>
      </c>
      <c r="V222" s="60">
        <f t="shared" si="916"/>
        <v>3</v>
      </c>
      <c r="W222" s="60">
        <f>SUM(W223,W228,W231)</f>
        <v>3</v>
      </c>
      <c r="X222" s="60">
        <f t="shared" si="916"/>
        <v>0</v>
      </c>
      <c r="Y222" s="60">
        <f t="shared" si="916"/>
        <v>0</v>
      </c>
      <c r="Z222" s="60">
        <f>SUM(Z223,Z228,Z231)</f>
        <v>0</v>
      </c>
      <c r="AA222" s="60">
        <f>SUM(AA223,AA228,AA231)</f>
        <v>0</v>
      </c>
      <c r="AB222" s="60">
        <f t="shared" si="916"/>
        <v>0</v>
      </c>
      <c r="AC222" s="60">
        <f t="shared" si="916"/>
        <v>0</v>
      </c>
      <c r="AD222" s="60">
        <f>SUM(AD223,AD228,AD231)</f>
        <v>0</v>
      </c>
      <c r="AE222" s="60">
        <f t="shared" si="916"/>
        <v>16</v>
      </c>
      <c r="AF222" s="60">
        <f>SUM(AF223,AF228,AF231)</f>
        <v>3</v>
      </c>
      <c r="AG222" s="60">
        <f>SUM(AG223,AG228,AG231)</f>
        <v>0</v>
      </c>
      <c r="AH222" s="60">
        <f>SUM(AH223,AH228,AH231)</f>
        <v>4</v>
      </c>
      <c r="AI222" s="60">
        <f t="shared" si="916"/>
        <v>0</v>
      </c>
      <c r="AJ222" s="60">
        <f>SUM(AJ223,AJ228,AJ231)</f>
        <v>0</v>
      </c>
      <c r="AK222" s="60">
        <f>SUM(AK223,AK228,AK231)</f>
        <v>0</v>
      </c>
      <c r="AL222" s="60">
        <f>SUM(AL223,AL228,AL231)</f>
        <v>0</v>
      </c>
      <c r="AM222" s="60">
        <f>SUM(AM223,AM228,AM231)</f>
        <v>0</v>
      </c>
      <c r="AN222" s="60">
        <f t="shared" si="916"/>
        <v>0</v>
      </c>
      <c r="AO222" s="60">
        <f t="shared" si="916"/>
        <v>1</v>
      </c>
      <c r="AP222" s="60">
        <f>SUM(AP223,AP228,AP231)</f>
        <v>0</v>
      </c>
      <c r="AQ222" s="60">
        <f t="shared" si="916"/>
        <v>0</v>
      </c>
      <c r="AR222" s="60">
        <f>SUM(AR223,AR228,AR231)</f>
        <v>0</v>
      </c>
      <c r="AS222" s="60">
        <f t="shared" si="916"/>
        <v>21</v>
      </c>
      <c r="AT222" s="60">
        <f>SUM(AT223,AT228,AT231)</f>
        <v>13</v>
      </c>
      <c r="AU222" s="60">
        <f>SUM(AU223,AU228,AU231)</f>
        <v>0</v>
      </c>
      <c r="AV222" s="60">
        <f>SUM(AV223,AV228,AV231)</f>
        <v>6</v>
      </c>
      <c r="AW222" s="60">
        <f t="shared" si="916"/>
        <v>0</v>
      </c>
      <c r="AX222" s="60">
        <f t="shared" si="916"/>
        <v>0</v>
      </c>
      <c r="AY222" s="60">
        <f t="shared" si="916"/>
        <v>1</v>
      </c>
      <c r="AZ222" s="60">
        <f>SUM(AZ223,AZ228,AZ231)</f>
        <v>0</v>
      </c>
      <c r="BA222" s="60">
        <f t="shared" si="916"/>
        <v>0</v>
      </c>
      <c r="BB222" s="60">
        <f t="shared" si="916"/>
        <v>2</v>
      </c>
      <c r="BC222" s="60">
        <f t="shared" si="916"/>
        <v>0</v>
      </c>
      <c r="BD222" s="60">
        <f t="shared" ref="BD222" si="917">SUM(BD223,BD228,BD231)</f>
        <v>0</v>
      </c>
      <c r="BE222" s="60">
        <f>SUM(BE223,BE228,BE231)</f>
        <v>0</v>
      </c>
      <c r="BF222" s="60">
        <f t="shared" si="916"/>
        <v>10</v>
      </c>
      <c r="BG222" s="64">
        <f t="shared" ref="BG222:BL222" si="918">SUM(BG223,BG228,BG231)</f>
        <v>17</v>
      </c>
      <c r="BH222" s="60">
        <f t="shared" si="918"/>
        <v>3</v>
      </c>
      <c r="BI222" s="60">
        <f t="shared" si="918"/>
        <v>0</v>
      </c>
      <c r="BJ222" s="60">
        <f t="shared" si="918"/>
        <v>0</v>
      </c>
      <c r="BK222" s="60">
        <f t="shared" si="918"/>
        <v>0</v>
      </c>
      <c r="BL222" s="60">
        <f t="shared" si="918"/>
        <v>0</v>
      </c>
      <c r="BM222" s="60">
        <f t="shared" si="916"/>
        <v>0</v>
      </c>
      <c r="BN222" s="60">
        <f t="shared" si="916"/>
        <v>0</v>
      </c>
      <c r="BO222" s="60">
        <f t="shared" si="916"/>
        <v>0</v>
      </c>
      <c r="BP222" s="60">
        <f t="shared" si="916"/>
        <v>4</v>
      </c>
      <c r="BQ222" s="60">
        <f>SUM(BQ223,BQ228,BQ231)</f>
        <v>22</v>
      </c>
      <c r="BR222" s="60">
        <f>SUM(BR223,BR228,BR231)</f>
        <v>7</v>
      </c>
      <c r="BS222" s="60">
        <f t="shared" si="916"/>
        <v>0</v>
      </c>
      <c r="BT222" s="60">
        <f t="shared" si="916"/>
        <v>0</v>
      </c>
      <c r="BU222" s="60">
        <f t="shared" si="916"/>
        <v>1</v>
      </c>
      <c r="BV222" s="60">
        <f t="shared" si="916"/>
        <v>0</v>
      </c>
      <c r="BW222" s="60">
        <f t="shared" si="916"/>
        <v>0</v>
      </c>
      <c r="BX222" s="60">
        <f t="shared" ref="BX222" si="919">SUM(BX223,BX228,BX231)</f>
        <v>0</v>
      </c>
      <c r="BY222" s="60">
        <f t="shared" si="916"/>
        <v>0</v>
      </c>
      <c r="BZ222" s="60">
        <f t="shared" si="916"/>
        <v>0</v>
      </c>
      <c r="CA222" s="60">
        <f t="shared" si="916"/>
        <v>0</v>
      </c>
      <c r="CB222" s="60"/>
      <c r="CC222" s="60">
        <f t="shared" ref="CC222" si="920">SUM(CC223,CC228,CC231)</f>
        <v>0</v>
      </c>
      <c r="CD222" s="84"/>
    </row>
    <row r="223" spans="1:82" ht="19.7" customHeight="1">
      <c r="A223" s="36" t="s">
        <v>354</v>
      </c>
      <c r="B223" s="26">
        <f t="shared" si="465"/>
        <v>78</v>
      </c>
      <c r="C223" s="27"/>
      <c r="D223" s="27"/>
      <c r="E223" s="27"/>
      <c r="F223" s="27"/>
      <c r="G223" s="27"/>
      <c r="H223" s="27">
        <f t="shared" si="822"/>
        <v>78</v>
      </c>
      <c r="I223" s="27">
        <f>SUM(I224:I227)</f>
        <v>0</v>
      </c>
      <c r="J223" s="27">
        <f t="shared" ref="J223:CA223" si="921">SUM(J224:J227)</f>
        <v>0</v>
      </c>
      <c r="K223" s="27">
        <f t="shared" si="921"/>
        <v>0</v>
      </c>
      <c r="L223" s="27">
        <f t="shared" si="921"/>
        <v>0</v>
      </c>
      <c r="M223" s="27">
        <f t="shared" si="921"/>
        <v>0</v>
      </c>
      <c r="N223" s="27">
        <f t="shared" si="921"/>
        <v>0</v>
      </c>
      <c r="O223" s="27">
        <f t="shared" si="921"/>
        <v>0</v>
      </c>
      <c r="P223" s="27">
        <f t="shared" si="921"/>
        <v>0</v>
      </c>
      <c r="Q223" s="27">
        <f t="shared" si="921"/>
        <v>0</v>
      </c>
      <c r="R223" s="27">
        <f t="shared" si="921"/>
        <v>1</v>
      </c>
      <c r="S223" s="27">
        <f>SUM(S224:S227)</f>
        <v>0</v>
      </c>
      <c r="T223" s="27">
        <f t="shared" si="921"/>
        <v>0</v>
      </c>
      <c r="U223" s="27">
        <f t="shared" si="921"/>
        <v>0</v>
      </c>
      <c r="V223" s="27">
        <f t="shared" si="921"/>
        <v>1</v>
      </c>
      <c r="W223" s="27">
        <f>SUM(W224:W227)</f>
        <v>2</v>
      </c>
      <c r="X223" s="27">
        <f t="shared" si="921"/>
        <v>0</v>
      </c>
      <c r="Y223" s="27">
        <f t="shared" si="921"/>
        <v>0</v>
      </c>
      <c r="Z223" s="27">
        <f>SUM(Z224:Z227)</f>
        <v>0</v>
      </c>
      <c r="AA223" s="27">
        <f>SUM(AA224:AA227)</f>
        <v>0</v>
      </c>
      <c r="AB223" s="27">
        <f t="shared" si="921"/>
        <v>0</v>
      </c>
      <c r="AC223" s="27">
        <f t="shared" si="921"/>
        <v>0</v>
      </c>
      <c r="AD223" s="27">
        <f>SUM(AD224:AD227)</f>
        <v>0</v>
      </c>
      <c r="AE223" s="27">
        <f t="shared" si="921"/>
        <v>1</v>
      </c>
      <c r="AF223" s="27">
        <f>SUM(AF224:AF227)</f>
        <v>3</v>
      </c>
      <c r="AG223" s="27">
        <f>SUM(AG224:AG227)</f>
        <v>0</v>
      </c>
      <c r="AH223" s="27">
        <f>SUM(AH224:AH227)</f>
        <v>0</v>
      </c>
      <c r="AI223" s="27">
        <f t="shared" si="921"/>
        <v>0</v>
      </c>
      <c r="AJ223" s="27">
        <f>SUM(AJ224:AJ227)</f>
        <v>0</v>
      </c>
      <c r="AK223" s="27">
        <f>SUM(AK224:AK227)</f>
        <v>0</v>
      </c>
      <c r="AL223" s="27">
        <f>SUM(AL224:AL227)</f>
        <v>0</v>
      </c>
      <c r="AM223" s="27">
        <f>SUM(AM224:AM227)</f>
        <v>0</v>
      </c>
      <c r="AN223" s="27">
        <f t="shared" si="921"/>
        <v>0</v>
      </c>
      <c r="AO223" s="27">
        <f t="shared" si="921"/>
        <v>0</v>
      </c>
      <c r="AP223" s="27">
        <f>SUM(AP224:AP227)</f>
        <v>0</v>
      </c>
      <c r="AQ223" s="27">
        <f t="shared" si="921"/>
        <v>0</v>
      </c>
      <c r="AR223" s="27">
        <f>SUM(AR224:AR227)</f>
        <v>0</v>
      </c>
      <c r="AS223" s="27">
        <f t="shared" si="921"/>
        <v>1</v>
      </c>
      <c r="AT223" s="27">
        <f>SUM(AT224:AT227)</f>
        <v>13</v>
      </c>
      <c r="AU223" s="27">
        <f>SUM(AU224:AU227)</f>
        <v>0</v>
      </c>
      <c r="AV223" s="27">
        <f>SUM(AV224:AV227)</f>
        <v>0</v>
      </c>
      <c r="AW223" s="27">
        <f t="shared" si="921"/>
        <v>0</v>
      </c>
      <c r="AX223" s="27">
        <f t="shared" si="921"/>
        <v>0</v>
      </c>
      <c r="AY223" s="27">
        <f t="shared" si="921"/>
        <v>1</v>
      </c>
      <c r="AZ223" s="27">
        <f>SUM(AZ224:AZ227)</f>
        <v>0</v>
      </c>
      <c r="BA223" s="27">
        <f t="shared" si="921"/>
        <v>0</v>
      </c>
      <c r="BB223" s="27">
        <f t="shared" si="921"/>
        <v>0</v>
      </c>
      <c r="BC223" s="27">
        <f t="shared" si="921"/>
        <v>0</v>
      </c>
      <c r="BD223" s="27">
        <f t="shared" ref="BD223" si="922">SUM(BD224:BD227)</f>
        <v>0</v>
      </c>
      <c r="BE223" s="27">
        <f>SUM(BE224:BE227)</f>
        <v>0</v>
      </c>
      <c r="BF223" s="27">
        <f t="shared" si="921"/>
        <v>3</v>
      </c>
      <c r="BG223" s="50">
        <f t="shared" ref="BG223:BL223" si="923">SUM(BG224:BG227)</f>
        <v>17</v>
      </c>
      <c r="BH223" s="27">
        <f t="shared" si="923"/>
        <v>3</v>
      </c>
      <c r="BI223" s="27">
        <f t="shared" si="923"/>
        <v>0</v>
      </c>
      <c r="BJ223" s="27">
        <f t="shared" si="923"/>
        <v>0</v>
      </c>
      <c r="BK223" s="27">
        <f t="shared" si="923"/>
        <v>0</v>
      </c>
      <c r="BL223" s="27">
        <f t="shared" si="923"/>
        <v>0</v>
      </c>
      <c r="BM223" s="27">
        <f t="shared" si="921"/>
        <v>0</v>
      </c>
      <c r="BN223" s="27">
        <f t="shared" si="921"/>
        <v>0</v>
      </c>
      <c r="BO223" s="27">
        <f t="shared" si="921"/>
        <v>0</v>
      </c>
      <c r="BP223" s="27">
        <f t="shared" si="921"/>
        <v>2</v>
      </c>
      <c r="BQ223" s="27">
        <f>SUM(BQ224:BQ227)</f>
        <v>22</v>
      </c>
      <c r="BR223" s="27">
        <f>SUM(BR224:BR227)</f>
        <v>7</v>
      </c>
      <c r="BS223" s="27">
        <f t="shared" si="921"/>
        <v>0</v>
      </c>
      <c r="BT223" s="27">
        <f t="shared" si="921"/>
        <v>0</v>
      </c>
      <c r="BU223" s="27">
        <f t="shared" si="921"/>
        <v>1</v>
      </c>
      <c r="BV223" s="27">
        <f t="shared" si="921"/>
        <v>0</v>
      </c>
      <c r="BW223" s="27">
        <f t="shared" si="921"/>
        <v>0</v>
      </c>
      <c r="BX223" s="27">
        <f t="shared" ref="BX223" si="924">SUM(BX224:BX227)</f>
        <v>0</v>
      </c>
      <c r="BY223" s="27">
        <f t="shared" si="921"/>
        <v>0</v>
      </c>
      <c r="BZ223" s="27">
        <f t="shared" si="921"/>
        <v>0</v>
      </c>
      <c r="CA223" s="27">
        <f t="shared" si="921"/>
        <v>0</v>
      </c>
      <c r="CB223" s="27"/>
      <c r="CC223" s="27">
        <f t="shared" ref="CC223" si="925">SUM(CC224:CC227)</f>
        <v>0</v>
      </c>
      <c r="CD223" s="84"/>
    </row>
    <row r="224" spans="1:82" ht="19.7" customHeight="1">
      <c r="A224" s="85" t="s">
        <v>426</v>
      </c>
      <c r="B224" s="3">
        <f t="shared" si="465"/>
        <v>41</v>
      </c>
      <c r="C224" s="2"/>
      <c r="D224" s="2"/>
      <c r="E224" s="2"/>
      <c r="F224" s="2"/>
      <c r="G224" s="2"/>
      <c r="H224" s="2">
        <f t="shared" si="822"/>
        <v>41</v>
      </c>
      <c r="I224" s="3"/>
      <c r="J224" s="3"/>
      <c r="K224" s="3"/>
      <c r="L224" s="3"/>
      <c r="M224" s="2"/>
      <c r="N224" s="2"/>
      <c r="O224" s="2"/>
      <c r="P224" s="2"/>
      <c r="Q224" s="2"/>
      <c r="R224" s="2">
        <v>1</v>
      </c>
      <c r="S224" s="2"/>
      <c r="T224" s="2"/>
      <c r="U224" s="2"/>
      <c r="V224" s="2"/>
      <c r="W224" s="2">
        <v>0</v>
      </c>
      <c r="X224" s="2"/>
      <c r="Y224" s="2"/>
      <c r="Z224" s="2"/>
      <c r="AA224" s="2"/>
      <c r="AB224" s="2"/>
      <c r="AC224" s="2"/>
      <c r="AD224" s="2"/>
      <c r="AE224" s="2"/>
      <c r="AF224" s="2">
        <v>2</v>
      </c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>
        <f>8-1</f>
        <v>7</v>
      </c>
      <c r="AU224" s="2"/>
      <c r="AV224" s="2"/>
      <c r="AW224" s="2"/>
      <c r="AX224" s="2"/>
      <c r="AY224" s="2">
        <v>1</v>
      </c>
      <c r="AZ224" s="2"/>
      <c r="BA224" s="2"/>
      <c r="BB224" s="2"/>
      <c r="BC224" s="2"/>
      <c r="BD224" s="2"/>
      <c r="BE224" s="2"/>
      <c r="BF224" s="2">
        <v>2</v>
      </c>
      <c r="BG224" s="87">
        <f>11-1</f>
        <v>10</v>
      </c>
      <c r="BH224" s="2">
        <v>1</v>
      </c>
      <c r="BI224" s="2"/>
      <c r="BJ224" s="2"/>
      <c r="BK224" s="2"/>
      <c r="BL224" s="2"/>
      <c r="BM224" s="2"/>
      <c r="BN224" s="2"/>
      <c r="BO224" s="2"/>
      <c r="BP224" s="2"/>
      <c r="BQ224" s="2">
        <v>11</v>
      </c>
      <c r="BR224" s="2">
        <v>6</v>
      </c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84" t="s">
        <v>568</v>
      </c>
    </row>
    <row r="225" spans="1:82" ht="19.7" customHeight="1">
      <c r="A225" s="85" t="s">
        <v>427</v>
      </c>
      <c r="B225" s="3">
        <f t="shared" si="465"/>
        <v>13</v>
      </c>
      <c r="C225" s="2"/>
      <c r="D225" s="2"/>
      <c r="E225" s="2"/>
      <c r="F225" s="2"/>
      <c r="G225" s="2"/>
      <c r="H225" s="2">
        <f t="shared" si="822"/>
        <v>13</v>
      </c>
      <c r="I225" s="3"/>
      <c r="J225" s="3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>
        <v>1</v>
      </c>
      <c r="W225" s="2"/>
      <c r="X225" s="2"/>
      <c r="Y225" s="2"/>
      <c r="Z225" s="2"/>
      <c r="AA225" s="2"/>
      <c r="AB225" s="2"/>
      <c r="AC225" s="2"/>
      <c r="AD225" s="2"/>
      <c r="AE225" s="2"/>
      <c r="AF225" s="2">
        <v>1</v>
      </c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>
        <v>2</v>
      </c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87">
        <f>3-1</f>
        <v>2</v>
      </c>
      <c r="BH225" s="2">
        <v>1</v>
      </c>
      <c r="BI225" s="2"/>
      <c r="BJ225" s="2"/>
      <c r="BK225" s="2"/>
      <c r="BL225" s="2"/>
      <c r="BM225" s="2"/>
      <c r="BN225" s="2"/>
      <c r="BO225" s="2"/>
      <c r="BP225" s="2">
        <v>1</v>
      </c>
      <c r="BQ225" s="2">
        <v>4</v>
      </c>
      <c r="BR225" s="2">
        <v>1</v>
      </c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84" t="s">
        <v>568</v>
      </c>
    </row>
    <row r="226" spans="1:82" ht="19.7" customHeight="1">
      <c r="A226" s="85" t="s">
        <v>428</v>
      </c>
      <c r="B226" s="3">
        <f t="shared" si="465"/>
        <v>9</v>
      </c>
      <c r="C226" s="2"/>
      <c r="D226" s="2"/>
      <c r="E226" s="2"/>
      <c r="F226" s="2"/>
      <c r="G226" s="2"/>
      <c r="H226" s="2">
        <f t="shared" si="822"/>
        <v>9</v>
      </c>
      <c r="I226" s="3"/>
      <c r="J226" s="3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>
        <v>1</v>
      </c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>
        <v>2</v>
      </c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86">
        <v>2</v>
      </c>
      <c r="BH226" s="2">
        <v>1</v>
      </c>
      <c r="BI226" s="2"/>
      <c r="BJ226" s="2"/>
      <c r="BK226" s="2"/>
      <c r="BL226" s="2"/>
      <c r="BM226" s="2"/>
      <c r="BN226" s="2"/>
      <c r="BO226" s="2"/>
      <c r="BP226" s="2"/>
      <c r="BQ226" s="2">
        <v>3</v>
      </c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84" t="s">
        <v>568</v>
      </c>
    </row>
    <row r="227" spans="1:82" ht="19.7" customHeight="1">
      <c r="A227" s="85" t="s">
        <v>371</v>
      </c>
      <c r="B227" s="3">
        <f t="shared" si="465"/>
        <v>15</v>
      </c>
      <c r="C227" s="2"/>
      <c r="D227" s="2"/>
      <c r="E227" s="2"/>
      <c r="F227" s="2"/>
      <c r="G227" s="2"/>
      <c r="H227" s="2">
        <f t="shared" si="822"/>
        <v>15</v>
      </c>
      <c r="I227" s="3"/>
      <c r="J227" s="3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>
        <v>1</v>
      </c>
      <c r="X227" s="2"/>
      <c r="Y227" s="2"/>
      <c r="Z227" s="2"/>
      <c r="AA227" s="2"/>
      <c r="AB227" s="2"/>
      <c r="AC227" s="2"/>
      <c r="AD227" s="2"/>
      <c r="AE227" s="2">
        <v>1</v>
      </c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>
        <v>1</v>
      </c>
      <c r="AT227" s="2">
        <v>2</v>
      </c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>
        <v>1</v>
      </c>
      <c r="BG227" s="86">
        <v>3</v>
      </c>
      <c r="BH227" s="2"/>
      <c r="BI227" s="2"/>
      <c r="BJ227" s="2"/>
      <c r="BK227" s="2"/>
      <c r="BL227" s="2"/>
      <c r="BM227" s="2"/>
      <c r="BN227" s="2"/>
      <c r="BO227" s="2"/>
      <c r="BP227" s="2">
        <v>1</v>
      </c>
      <c r="BQ227" s="2">
        <v>4</v>
      </c>
      <c r="BR227" s="2"/>
      <c r="BS227" s="2"/>
      <c r="BT227" s="2"/>
      <c r="BU227" s="2">
        <v>1</v>
      </c>
      <c r="BV227" s="2"/>
      <c r="BW227" s="2"/>
      <c r="BX227" s="2"/>
      <c r="BY227" s="2"/>
      <c r="BZ227" s="2"/>
      <c r="CA227" s="2"/>
      <c r="CB227" s="2"/>
      <c r="CC227" s="2"/>
      <c r="CD227" s="84" t="s">
        <v>568</v>
      </c>
    </row>
    <row r="228" spans="1:82" ht="19.7" customHeight="1">
      <c r="A228" s="36" t="s">
        <v>373</v>
      </c>
      <c r="B228" s="26">
        <f t="shared" si="465"/>
        <v>46</v>
      </c>
      <c r="C228" s="27"/>
      <c r="D228" s="27"/>
      <c r="E228" s="27"/>
      <c r="F228" s="27"/>
      <c r="G228" s="27"/>
      <c r="H228" s="27">
        <f t="shared" si="822"/>
        <v>46</v>
      </c>
      <c r="I228" s="26">
        <f>SUM(I229:I230)</f>
        <v>0</v>
      </c>
      <c r="J228" s="26">
        <f t="shared" ref="J228:CA228" si="926">SUM(J229:J230)</f>
        <v>0</v>
      </c>
      <c r="K228" s="26">
        <f t="shared" si="926"/>
        <v>0</v>
      </c>
      <c r="L228" s="26">
        <f t="shared" si="926"/>
        <v>0</v>
      </c>
      <c r="M228" s="26">
        <f t="shared" si="926"/>
        <v>0</v>
      </c>
      <c r="N228" s="26">
        <f t="shared" si="926"/>
        <v>0</v>
      </c>
      <c r="O228" s="26">
        <f t="shared" si="926"/>
        <v>0</v>
      </c>
      <c r="P228" s="26">
        <f t="shared" si="926"/>
        <v>1</v>
      </c>
      <c r="Q228" s="26">
        <f t="shared" si="926"/>
        <v>0</v>
      </c>
      <c r="R228" s="26">
        <f t="shared" si="926"/>
        <v>0</v>
      </c>
      <c r="S228" s="26">
        <f>SUM(S229:S230)</f>
        <v>0</v>
      </c>
      <c r="T228" s="26">
        <f t="shared" si="926"/>
        <v>0</v>
      </c>
      <c r="U228" s="26">
        <f t="shared" si="926"/>
        <v>0</v>
      </c>
      <c r="V228" s="26">
        <f t="shared" si="926"/>
        <v>2</v>
      </c>
      <c r="W228" s="26">
        <f>SUM(W229:W230)</f>
        <v>0</v>
      </c>
      <c r="X228" s="26">
        <f t="shared" si="926"/>
        <v>0</v>
      </c>
      <c r="Y228" s="26">
        <f t="shared" si="926"/>
        <v>0</v>
      </c>
      <c r="Z228" s="26">
        <f>SUM(Z229:Z230)</f>
        <v>0</v>
      </c>
      <c r="AA228" s="26">
        <f>SUM(AA229:AA230)</f>
        <v>0</v>
      </c>
      <c r="AB228" s="26">
        <f t="shared" si="926"/>
        <v>0</v>
      </c>
      <c r="AC228" s="26">
        <f t="shared" si="926"/>
        <v>0</v>
      </c>
      <c r="AD228" s="26">
        <f>SUM(AD229:AD230)</f>
        <v>0</v>
      </c>
      <c r="AE228" s="26">
        <f t="shared" si="926"/>
        <v>15</v>
      </c>
      <c r="AF228" s="26">
        <f>SUM(AF229:AF230)</f>
        <v>0</v>
      </c>
      <c r="AG228" s="26">
        <f>SUM(AG229:AG230)</f>
        <v>0</v>
      </c>
      <c r="AH228" s="26">
        <f>SUM(AH229:AH230)</f>
        <v>0</v>
      </c>
      <c r="AI228" s="26">
        <f t="shared" si="926"/>
        <v>0</v>
      </c>
      <c r="AJ228" s="26">
        <f>SUM(AJ229:AJ230)</f>
        <v>0</v>
      </c>
      <c r="AK228" s="26">
        <f>SUM(AK229:AK230)</f>
        <v>0</v>
      </c>
      <c r="AL228" s="26">
        <f>SUM(AL229:AL230)</f>
        <v>0</v>
      </c>
      <c r="AM228" s="26">
        <f>SUM(AM229:AM230)</f>
        <v>0</v>
      </c>
      <c r="AN228" s="26">
        <f t="shared" si="926"/>
        <v>0</v>
      </c>
      <c r="AO228" s="26">
        <f t="shared" si="926"/>
        <v>0</v>
      </c>
      <c r="AP228" s="26">
        <f>SUM(AP229:AP230)</f>
        <v>0</v>
      </c>
      <c r="AQ228" s="26">
        <f t="shared" si="926"/>
        <v>0</v>
      </c>
      <c r="AR228" s="26">
        <f>SUM(AR229:AR230)</f>
        <v>0</v>
      </c>
      <c r="AS228" s="26">
        <f t="shared" si="926"/>
        <v>20</v>
      </c>
      <c r="AT228" s="26">
        <f>SUM(AT229:AT230)</f>
        <v>0</v>
      </c>
      <c r="AU228" s="26">
        <f>SUM(AU229:AU230)</f>
        <v>0</v>
      </c>
      <c r="AV228" s="26">
        <f>SUM(AV229:AV230)</f>
        <v>0</v>
      </c>
      <c r="AW228" s="26">
        <f t="shared" si="926"/>
        <v>0</v>
      </c>
      <c r="AX228" s="26">
        <f t="shared" si="926"/>
        <v>0</v>
      </c>
      <c r="AY228" s="26">
        <f t="shared" si="926"/>
        <v>0</v>
      </c>
      <c r="AZ228" s="26">
        <f>SUM(AZ229:AZ230)</f>
        <v>0</v>
      </c>
      <c r="BA228" s="26">
        <f t="shared" si="926"/>
        <v>0</v>
      </c>
      <c r="BB228" s="26">
        <f t="shared" si="926"/>
        <v>0</v>
      </c>
      <c r="BC228" s="26">
        <f t="shared" si="926"/>
        <v>0</v>
      </c>
      <c r="BD228" s="26">
        <f t="shared" ref="BD228" si="927">SUM(BD229:BD230)</f>
        <v>0</v>
      </c>
      <c r="BE228" s="26">
        <f>SUM(BE229:BE230)</f>
        <v>0</v>
      </c>
      <c r="BF228" s="26">
        <f t="shared" si="926"/>
        <v>6</v>
      </c>
      <c r="BG228" s="62">
        <f t="shared" ref="BG228:BL228" si="928">SUM(BG229:BG230)</f>
        <v>0</v>
      </c>
      <c r="BH228" s="26">
        <f t="shared" si="928"/>
        <v>0</v>
      </c>
      <c r="BI228" s="26">
        <f t="shared" si="928"/>
        <v>0</v>
      </c>
      <c r="BJ228" s="26">
        <f t="shared" si="928"/>
        <v>0</v>
      </c>
      <c r="BK228" s="26">
        <f t="shared" si="928"/>
        <v>0</v>
      </c>
      <c r="BL228" s="26">
        <f t="shared" si="928"/>
        <v>0</v>
      </c>
      <c r="BM228" s="26">
        <f t="shared" si="926"/>
        <v>0</v>
      </c>
      <c r="BN228" s="26">
        <f t="shared" si="926"/>
        <v>0</v>
      </c>
      <c r="BO228" s="26">
        <f t="shared" si="926"/>
        <v>0</v>
      </c>
      <c r="BP228" s="26">
        <f t="shared" si="926"/>
        <v>2</v>
      </c>
      <c r="BQ228" s="26">
        <f>SUM(BQ229:BQ230)</f>
        <v>0</v>
      </c>
      <c r="BR228" s="26">
        <f>SUM(BR229:BR230)</f>
        <v>0</v>
      </c>
      <c r="BS228" s="26">
        <f t="shared" si="926"/>
        <v>0</v>
      </c>
      <c r="BT228" s="26">
        <f t="shared" si="926"/>
        <v>0</v>
      </c>
      <c r="BU228" s="26">
        <f t="shared" si="926"/>
        <v>0</v>
      </c>
      <c r="BV228" s="26">
        <f t="shared" si="926"/>
        <v>0</v>
      </c>
      <c r="BW228" s="26">
        <f t="shared" si="926"/>
        <v>0</v>
      </c>
      <c r="BX228" s="26">
        <f t="shared" ref="BX228" si="929">SUM(BX229:BX230)</f>
        <v>0</v>
      </c>
      <c r="BY228" s="26">
        <f t="shared" si="926"/>
        <v>0</v>
      </c>
      <c r="BZ228" s="26">
        <f t="shared" si="926"/>
        <v>0</v>
      </c>
      <c r="CA228" s="26">
        <f t="shared" si="926"/>
        <v>0</v>
      </c>
      <c r="CB228" s="26"/>
      <c r="CC228" s="26">
        <f t="shared" ref="CC228" si="930">SUM(CC229:CC230)</f>
        <v>0</v>
      </c>
      <c r="CD228" s="84"/>
    </row>
    <row r="229" spans="1:82" ht="19.7" customHeight="1">
      <c r="A229" s="85" t="s">
        <v>381</v>
      </c>
      <c r="B229" s="3">
        <f t="shared" si="465"/>
        <v>25</v>
      </c>
      <c r="C229" s="2"/>
      <c r="D229" s="2"/>
      <c r="E229" s="2"/>
      <c r="F229" s="2"/>
      <c r="G229" s="2"/>
      <c r="H229" s="2">
        <f t="shared" si="822"/>
        <v>25</v>
      </c>
      <c r="I229" s="3"/>
      <c r="J229" s="3"/>
      <c r="K229" s="3"/>
      <c r="L229" s="3"/>
      <c r="M229" s="2"/>
      <c r="N229" s="2"/>
      <c r="O229" s="2"/>
      <c r="P229" s="2">
        <v>1</v>
      </c>
      <c r="Q229" s="2"/>
      <c r="R229" s="2"/>
      <c r="S229" s="2"/>
      <c r="T229" s="2"/>
      <c r="U229" s="2"/>
      <c r="V229" s="2">
        <v>1</v>
      </c>
      <c r="W229" s="2"/>
      <c r="X229" s="2"/>
      <c r="Y229" s="2"/>
      <c r="Z229" s="2"/>
      <c r="AA229" s="2"/>
      <c r="AB229" s="2"/>
      <c r="AC229" s="2"/>
      <c r="AD229" s="2"/>
      <c r="AE229" s="2">
        <v>8</v>
      </c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>
        <v>11</v>
      </c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>
        <v>3</v>
      </c>
      <c r="BG229" s="86"/>
      <c r="BH229" s="2"/>
      <c r="BI229" s="2"/>
      <c r="BJ229" s="2"/>
      <c r="BK229" s="2"/>
      <c r="BL229" s="2"/>
      <c r="BM229" s="2"/>
      <c r="BN229" s="2"/>
      <c r="BO229" s="2"/>
      <c r="BP229" s="2">
        <v>1</v>
      </c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84" t="s">
        <v>568</v>
      </c>
    </row>
    <row r="230" spans="1:82" ht="19.7" customHeight="1">
      <c r="A230" s="85" t="s">
        <v>376</v>
      </c>
      <c r="B230" s="3">
        <f t="shared" si="465"/>
        <v>21</v>
      </c>
      <c r="C230" s="2"/>
      <c r="D230" s="2"/>
      <c r="E230" s="2"/>
      <c r="F230" s="2"/>
      <c r="G230" s="2"/>
      <c r="H230" s="2">
        <f t="shared" si="822"/>
        <v>21</v>
      </c>
      <c r="I230" s="3"/>
      <c r="J230" s="3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>
        <v>1</v>
      </c>
      <c r="W230" s="2"/>
      <c r="X230" s="2"/>
      <c r="Y230" s="2"/>
      <c r="Z230" s="2"/>
      <c r="AA230" s="2"/>
      <c r="AB230" s="2"/>
      <c r="AC230" s="2"/>
      <c r="AD230" s="2"/>
      <c r="AE230" s="2">
        <v>7</v>
      </c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>
        <v>9</v>
      </c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>
        <v>3</v>
      </c>
      <c r="BG230" s="86"/>
      <c r="BH230" s="2"/>
      <c r="BI230" s="2"/>
      <c r="BJ230" s="2"/>
      <c r="BK230" s="2"/>
      <c r="BL230" s="2"/>
      <c r="BM230" s="2"/>
      <c r="BN230" s="2"/>
      <c r="BO230" s="2"/>
      <c r="BP230" s="2">
        <v>1</v>
      </c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84" t="s">
        <v>568</v>
      </c>
    </row>
    <row r="231" spans="1:82" ht="19.7" customHeight="1">
      <c r="A231" s="85" t="s">
        <v>50</v>
      </c>
      <c r="B231" s="3">
        <f t="shared" si="465"/>
        <v>15</v>
      </c>
      <c r="C231" s="2"/>
      <c r="D231" s="2"/>
      <c r="E231" s="2"/>
      <c r="F231" s="2"/>
      <c r="G231" s="2"/>
      <c r="H231" s="2">
        <f t="shared" si="822"/>
        <v>15</v>
      </c>
      <c r="I231" s="3"/>
      <c r="J231" s="3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>
        <v>1</v>
      </c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>
        <v>4</v>
      </c>
      <c r="AI231" s="2"/>
      <c r="AJ231" s="2"/>
      <c r="AK231" s="2"/>
      <c r="AL231" s="2"/>
      <c r="AM231" s="2"/>
      <c r="AN231" s="2"/>
      <c r="AO231" s="2">
        <v>1</v>
      </c>
      <c r="AP231" s="2"/>
      <c r="AQ231" s="2"/>
      <c r="AR231" s="2"/>
      <c r="AS231" s="2"/>
      <c r="AT231" s="2"/>
      <c r="AU231" s="2"/>
      <c r="AV231" s="2">
        <v>6</v>
      </c>
      <c r="AW231" s="2"/>
      <c r="AX231" s="2"/>
      <c r="AY231" s="2"/>
      <c r="AZ231" s="2"/>
      <c r="BA231" s="2"/>
      <c r="BB231" s="2">
        <v>2</v>
      </c>
      <c r="BC231" s="2"/>
      <c r="BD231" s="2"/>
      <c r="BE231" s="2"/>
      <c r="BF231" s="2">
        <v>1</v>
      </c>
      <c r="BG231" s="86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84" t="s">
        <v>568</v>
      </c>
    </row>
    <row r="232" spans="1:82" s="41" customFormat="1" ht="19.7" customHeight="1">
      <c r="A232" s="58" t="s">
        <v>429</v>
      </c>
      <c r="B232" s="59">
        <f t="shared" ref="B232:B343" si="931">SUM(C232:H232)</f>
        <v>82</v>
      </c>
      <c r="C232" s="60">
        <f>SUM(C234,C237,C238)</f>
        <v>0</v>
      </c>
      <c r="D232" s="60">
        <f>SUM(D234,D237,D238)</f>
        <v>0</v>
      </c>
      <c r="E232" s="60">
        <f>SUM(E234,E237,E238)</f>
        <v>0</v>
      </c>
      <c r="F232" s="60">
        <f>SUM(F234,F237,F238)</f>
        <v>0</v>
      </c>
      <c r="G232" s="60">
        <f>SUM(G234,G237,G238)</f>
        <v>0</v>
      </c>
      <c r="H232" s="60">
        <f t="shared" si="822"/>
        <v>82</v>
      </c>
      <c r="I232" s="60">
        <f>SUM(I233,I237,I238)</f>
        <v>0</v>
      </c>
      <c r="J232" s="60">
        <f t="shared" ref="J232:CA232" si="932">SUM(J233,J237,J238)</f>
        <v>0</v>
      </c>
      <c r="K232" s="60">
        <f t="shared" si="932"/>
        <v>0</v>
      </c>
      <c r="L232" s="60">
        <f t="shared" si="932"/>
        <v>0</v>
      </c>
      <c r="M232" s="60">
        <f t="shared" si="932"/>
        <v>0</v>
      </c>
      <c r="N232" s="60">
        <f t="shared" si="932"/>
        <v>1</v>
      </c>
      <c r="O232" s="60">
        <f t="shared" si="932"/>
        <v>0</v>
      </c>
      <c r="P232" s="60">
        <f t="shared" si="932"/>
        <v>0</v>
      </c>
      <c r="Q232" s="60">
        <f t="shared" si="932"/>
        <v>0</v>
      </c>
      <c r="R232" s="60">
        <f t="shared" si="932"/>
        <v>1</v>
      </c>
      <c r="S232" s="60">
        <f>SUM(S233,S237,S238)</f>
        <v>0</v>
      </c>
      <c r="T232" s="60">
        <f t="shared" si="932"/>
        <v>0</v>
      </c>
      <c r="U232" s="60">
        <f t="shared" si="932"/>
        <v>0</v>
      </c>
      <c r="V232" s="60">
        <f t="shared" si="932"/>
        <v>1</v>
      </c>
      <c r="W232" s="60">
        <f>SUM(W233,W237,W238)</f>
        <v>3</v>
      </c>
      <c r="X232" s="60">
        <f t="shared" si="932"/>
        <v>0</v>
      </c>
      <c r="Y232" s="60">
        <f t="shared" si="932"/>
        <v>0</v>
      </c>
      <c r="Z232" s="60">
        <f>SUM(Z233,Z237,Z238)</f>
        <v>0</v>
      </c>
      <c r="AA232" s="60">
        <f>SUM(AA233,AA237,AA238)</f>
        <v>0</v>
      </c>
      <c r="AB232" s="60">
        <f t="shared" si="932"/>
        <v>0</v>
      </c>
      <c r="AC232" s="60">
        <f t="shared" si="932"/>
        <v>0</v>
      </c>
      <c r="AD232" s="60">
        <f>SUM(AD233,AD237,AD238)</f>
        <v>0</v>
      </c>
      <c r="AE232" s="60">
        <f t="shared" si="932"/>
        <v>8</v>
      </c>
      <c r="AF232" s="60">
        <f>SUM(AF233,AF237,AF238)</f>
        <v>3</v>
      </c>
      <c r="AG232" s="60">
        <f>SUM(AG233,AG237,AG238)</f>
        <v>0</v>
      </c>
      <c r="AH232" s="60">
        <f>SUM(AH233,AH237,AH238)</f>
        <v>3</v>
      </c>
      <c r="AI232" s="60">
        <f t="shared" si="932"/>
        <v>1</v>
      </c>
      <c r="AJ232" s="60">
        <f>SUM(AJ233,AJ237,AJ238)</f>
        <v>0</v>
      </c>
      <c r="AK232" s="60">
        <f>SUM(AK233,AK237,AK238)</f>
        <v>0</v>
      </c>
      <c r="AL232" s="60">
        <f>SUM(AL233,AL237,AL238)</f>
        <v>0</v>
      </c>
      <c r="AM232" s="60">
        <f>SUM(AM233,AM237,AM238)</f>
        <v>0</v>
      </c>
      <c r="AN232" s="60">
        <f t="shared" si="932"/>
        <v>0</v>
      </c>
      <c r="AO232" s="60">
        <f t="shared" si="932"/>
        <v>1</v>
      </c>
      <c r="AP232" s="60">
        <f>SUM(AP233,AP237,AP238)</f>
        <v>0</v>
      </c>
      <c r="AQ232" s="60">
        <f t="shared" si="932"/>
        <v>0</v>
      </c>
      <c r="AR232" s="60">
        <f>SUM(AR233,AR237,AR238)</f>
        <v>0</v>
      </c>
      <c r="AS232" s="60">
        <f t="shared" si="932"/>
        <v>10</v>
      </c>
      <c r="AT232" s="60">
        <f>SUM(AT233,AT237,AT238)</f>
        <v>7</v>
      </c>
      <c r="AU232" s="60">
        <f>SUM(AU233,AU237,AU238)</f>
        <v>0</v>
      </c>
      <c r="AV232" s="60">
        <f>SUM(AV233,AV237,AV238)</f>
        <v>4</v>
      </c>
      <c r="AW232" s="60">
        <f t="shared" si="932"/>
        <v>0</v>
      </c>
      <c r="AX232" s="60">
        <f t="shared" si="932"/>
        <v>0</v>
      </c>
      <c r="AY232" s="60">
        <f t="shared" si="932"/>
        <v>2</v>
      </c>
      <c r="AZ232" s="60">
        <f>SUM(AZ233,AZ237,AZ238)</f>
        <v>0</v>
      </c>
      <c r="BA232" s="60">
        <f t="shared" si="932"/>
        <v>0</v>
      </c>
      <c r="BB232" s="60">
        <f t="shared" si="932"/>
        <v>1</v>
      </c>
      <c r="BC232" s="60">
        <f t="shared" si="932"/>
        <v>0</v>
      </c>
      <c r="BD232" s="60">
        <f t="shared" ref="BD232" si="933">SUM(BD233,BD237,BD238)</f>
        <v>1</v>
      </c>
      <c r="BE232" s="60">
        <f>SUM(BE233,BE237,BE238)</f>
        <v>0</v>
      </c>
      <c r="BF232" s="60">
        <f t="shared" si="932"/>
        <v>6</v>
      </c>
      <c r="BG232" s="64">
        <f t="shared" ref="BG232:BL232" si="934">SUM(BG233,BG237,BG238)</f>
        <v>7</v>
      </c>
      <c r="BH232" s="60">
        <f t="shared" si="934"/>
        <v>2</v>
      </c>
      <c r="BI232" s="60">
        <f t="shared" si="934"/>
        <v>0</v>
      </c>
      <c r="BJ232" s="60">
        <f t="shared" si="934"/>
        <v>0</v>
      </c>
      <c r="BK232" s="60">
        <f t="shared" si="934"/>
        <v>0</v>
      </c>
      <c r="BL232" s="60">
        <f t="shared" si="934"/>
        <v>0</v>
      </c>
      <c r="BM232" s="60">
        <f t="shared" si="932"/>
        <v>0</v>
      </c>
      <c r="BN232" s="60">
        <f t="shared" si="932"/>
        <v>1</v>
      </c>
      <c r="BO232" s="60">
        <f t="shared" si="932"/>
        <v>0</v>
      </c>
      <c r="BP232" s="60">
        <f t="shared" si="932"/>
        <v>2</v>
      </c>
      <c r="BQ232" s="60">
        <f>SUM(BQ233,BQ237,BQ238)</f>
        <v>10</v>
      </c>
      <c r="BR232" s="60">
        <f>SUM(BR233,BR237,BR238)</f>
        <v>3</v>
      </c>
      <c r="BS232" s="60">
        <f t="shared" si="932"/>
        <v>2</v>
      </c>
      <c r="BT232" s="60">
        <f t="shared" si="932"/>
        <v>0</v>
      </c>
      <c r="BU232" s="60">
        <f t="shared" si="932"/>
        <v>1</v>
      </c>
      <c r="BV232" s="60">
        <f t="shared" si="932"/>
        <v>1</v>
      </c>
      <c r="BW232" s="60">
        <f t="shared" si="932"/>
        <v>0</v>
      </c>
      <c r="BX232" s="60">
        <f t="shared" ref="BX232" si="935">SUM(BX233,BX237,BX238)</f>
        <v>0</v>
      </c>
      <c r="BY232" s="60">
        <f t="shared" si="932"/>
        <v>0</v>
      </c>
      <c r="BZ232" s="60">
        <f t="shared" si="932"/>
        <v>0</v>
      </c>
      <c r="CA232" s="60">
        <f t="shared" si="932"/>
        <v>0</v>
      </c>
      <c r="CB232" s="60"/>
      <c r="CC232" s="60">
        <f t="shared" ref="CC232" si="936">SUM(CC233,CC237,CC238)</f>
        <v>0</v>
      </c>
      <c r="CD232" s="84"/>
    </row>
    <row r="233" spans="1:82" ht="19.7" customHeight="1">
      <c r="A233" s="36" t="s">
        <v>354</v>
      </c>
      <c r="B233" s="26">
        <f t="shared" si="931"/>
        <v>50</v>
      </c>
      <c r="C233" s="27"/>
      <c r="D233" s="27"/>
      <c r="E233" s="27"/>
      <c r="F233" s="27"/>
      <c r="G233" s="27"/>
      <c r="H233" s="27">
        <f t="shared" si="822"/>
        <v>50</v>
      </c>
      <c r="I233" s="27">
        <f>SUM(I234:I236)</f>
        <v>0</v>
      </c>
      <c r="J233" s="27">
        <f t="shared" ref="J233:CA233" si="937">SUM(J234:J236)</f>
        <v>0</v>
      </c>
      <c r="K233" s="27">
        <f t="shared" si="937"/>
        <v>0</v>
      </c>
      <c r="L233" s="27">
        <f t="shared" si="937"/>
        <v>0</v>
      </c>
      <c r="M233" s="27">
        <f t="shared" si="937"/>
        <v>0</v>
      </c>
      <c r="N233" s="27">
        <f t="shared" si="937"/>
        <v>0</v>
      </c>
      <c r="O233" s="27">
        <f t="shared" si="937"/>
        <v>0</v>
      </c>
      <c r="P233" s="27">
        <f t="shared" si="937"/>
        <v>0</v>
      </c>
      <c r="Q233" s="27">
        <f t="shared" si="937"/>
        <v>0</v>
      </c>
      <c r="R233" s="27">
        <f t="shared" si="937"/>
        <v>1</v>
      </c>
      <c r="S233" s="27">
        <f>SUM(S234:S236)</f>
        <v>0</v>
      </c>
      <c r="T233" s="27">
        <f t="shared" si="937"/>
        <v>0</v>
      </c>
      <c r="U233" s="27">
        <f t="shared" si="937"/>
        <v>0</v>
      </c>
      <c r="V233" s="27">
        <f t="shared" si="937"/>
        <v>0</v>
      </c>
      <c r="W233" s="27">
        <f>SUM(W234:W236)</f>
        <v>2</v>
      </c>
      <c r="X233" s="27">
        <f t="shared" si="937"/>
        <v>0</v>
      </c>
      <c r="Y233" s="27">
        <f t="shared" si="937"/>
        <v>0</v>
      </c>
      <c r="Z233" s="27">
        <f>SUM(Z234:Z236)</f>
        <v>0</v>
      </c>
      <c r="AA233" s="27">
        <f>SUM(AA234:AA236)</f>
        <v>0</v>
      </c>
      <c r="AB233" s="27">
        <f t="shared" si="937"/>
        <v>0</v>
      </c>
      <c r="AC233" s="27">
        <f t="shared" si="937"/>
        <v>0</v>
      </c>
      <c r="AD233" s="27">
        <f>SUM(AD234:AD236)</f>
        <v>0</v>
      </c>
      <c r="AE233" s="27">
        <f t="shared" si="937"/>
        <v>1</v>
      </c>
      <c r="AF233" s="27">
        <f>SUM(AF234:AF236)</f>
        <v>3</v>
      </c>
      <c r="AG233" s="27">
        <f>SUM(AG234:AG236)</f>
        <v>0</v>
      </c>
      <c r="AH233" s="27">
        <f>SUM(AH234:AH236)</f>
        <v>0</v>
      </c>
      <c r="AI233" s="27">
        <f t="shared" si="937"/>
        <v>1</v>
      </c>
      <c r="AJ233" s="27">
        <f>SUM(AJ234:AJ236)</f>
        <v>0</v>
      </c>
      <c r="AK233" s="27">
        <f>SUM(AK234:AK236)</f>
        <v>0</v>
      </c>
      <c r="AL233" s="27">
        <f>SUM(AL234:AL236)</f>
        <v>0</v>
      </c>
      <c r="AM233" s="27">
        <f>SUM(AM234:AM236)</f>
        <v>0</v>
      </c>
      <c r="AN233" s="27">
        <f t="shared" si="937"/>
        <v>0</v>
      </c>
      <c r="AO233" s="27">
        <f t="shared" si="937"/>
        <v>0</v>
      </c>
      <c r="AP233" s="27">
        <f>SUM(AP234:AP236)</f>
        <v>0</v>
      </c>
      <c r="AQ233" s="27">
        <f t="shared" si="937"/>
        <v>0</v>
      </c>
      <c r="AR233" s="27">
        <f>SUM(AR234:AR236)</f>
        <v>0</v>
      </c>
      <c r="AS233" s="27">
        <f t="shared" si="937"/>
        <v>1</v>
      </c>
      <c r="AT233" s="27">
        <f>SUM(AT234:AT236)</f>
        <v>7</v>
      </c>
      <c r="AU233" s="27">
        <f>SUM(AU234:AU236)</f>
        <v>0</v>
      </c>
      <c r="AV233" s="27">
        <f>SUM(AV234:AV236)</f>
        <v>0</v>
      </c>
      <c r="AW233" s="27">
        <f t="shared" si="937"/>
        <v>0</v>
      </c>
      <c r="AX233" s="27">
        <f t="shared" si="937"/>
        <v>0</v>
      </c>
      <c r="AY233" s="27">
        <f t="shared" si="937"/>
        <v>2</v>
      </c>
      <c r="AZ233" s="27">
        <f>SUM(AZ234:AZ236)</f>
        <v>0</v>
      </c>
      <c r="BA233" s="27">
        <f t="shared" si="937"/>
        <v>0</v>
      </c>
      <c r="BB233" s="27">
        <f t="shared" si="937"/>
        <v>0</v>
      </c>
      <c r="BC233" s="27">
        <f t="shared" si="937"/>
        <v>0</v>
      </c>
      <c r="BD233" s="27">
        <f t="shared" ref="BD233" si="938">SUM(BD234:BD236)</f>
        <v>1</v>
      </c>
      <c r="BE233" s="27">
        <f>SUM(BE234:BE236)</f>
        <v>0</v>
      </c>
      <c r="BF233" s="27">
        <f t="shared" si="937"/>
        <v>3</v>
      </c>
      <c r="BG233" s="50">
        <f t="shared" ref="BG233:BL233" si="939">SUM(BG234:BG236)</f>
        <v>7</v>
      </c>
      <c r="BH233" s="27">
        <f t="shared" si="939"/>
        <v>2</v>
      </c>
      <c r="BI233" s="27">
        <f t="shared" si="939"/>
        <v>0</v>
      </c>
      <c r="BJ233" s="27">
        <f t="shared" si="939"/>
        <v>0</v>
      </c>
      <c r="BK233" s="27">
        <f t="shared" si="939"/>
        <v>0</v>
      </c>
      <c r="BL233" s="27">
        <f t="shared" si="939"/>
        <v>0</v>
      </c>
      <c r="BM233" s="27">
        <f t="shared" si="937"/>
        <v>0</v>
      </c>
      <c r="BN233" s="27">
        <f t="shared" si="937"/>
        <v>1</v>
      </c>
      <c r="BO233" s="27">
        <f t="shared" si="937"/>
        <v>0</v>
      </c>
      <c r="BP233" s="27">
        <f t="shared" si="937"/>
        <v>1</v>
      </c>
      <c r="BQ233" s="27">
        <f>SUM(BQ234:BQ236)</f>
        <v>10</v>
      </c>
      <c r="BR233" s="27">
        <f>SUM(BR234:BR236)</f>
        <v>3</v>
      </c>
      <c r="BS233" s="27">
        <f t="shared" si="937"/>
        <v>2</v>
      </c>
      <c r="BT233" s="27">
        <f t="shared" si="937"/>
        <v>0</v>
      </c>
      <c r="BU233" s="27">
        <f t="shared" si="937"/>
        <v>1</v>
      </c>
      <c r="BV233" s="27">
        <f t="shared" si="937"/>
        <v>1</v>
      </c>
      <c r="BW233" s="27">
        <f t="shared" si="937"/>
        <v>0</v>
      </c>
      <c r="BX233" s="27">
        <f t="shared" ref="BX233" si="940">SUM(BX234:BX236)</f>
        <v>0</v>
      </c>
      <c r="BY233" s="27">
        <f t="shared" si="937"/>
        <v>0</v>
      </c>
      <c r="BZ233" s="27">
        <f t="shared" si="937"/>
        <v>0</v>
      </c>
      <c r="CA233" s="27">
        <f t="shared" si="937"/>
        <v>0</v>
      </c>
      <c r="CB233" s="27"/>
      <c r="CC233" s="27">
        <f t="shared" ref="CC233" si="941">SUM(CC234:CC236)</f>
        <v>0</v>
      </c>
      <c r="CD233" s="84"/>
    </row>
    <row r="234" spans="1:82" ht="19.7" customHeight="1">
      <c r="A234" s="85" t="s">
        <v>257</v>
      </c>
      <c r="B234" s="3">
        <f t="shared" si="931"/>
        <v>33</v>
      </c>
      <c r="C234" s="2"/>
      <c r="D234" s="2"/>
      <c r="E234" s="2"/>
      <c r="F234" s="2"/>
      <c r="G234" s="2"/>
      <c r="H234" s="2">
        <f t="shared" si="822"/>
        <v>33</v>
      </c>
      <c r="I234" s="3"/>
      <c r="J234" s="3"/>
      <c r="K234" s="3"/>
      <c r="L234" s="3"/>
      <c r="M234" s="2"/>
      <c r="N234" s="2"/>
      <c r="O234" s="2"/>
      <c r="P234" s="2"/>
      <c r="Q234" s="2"/>
      <c r="R234" s="2">
        <v>1</v>
      </c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>
        <v>3</v>
      </c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>
        <f>7-1</f>
        <v>6</v>
      </c>
      <c r="AU234" s="2"/>
      <c r="AV234" s="2"/>
      <c r="AW234" s="2"/>
      <c r="AX234" s="2"/>
      <c r="AY234" s="2">
        <v>2</v>
      </c>
      <c r="AZ234" s="2"/>
      <c r="BA234" s="2"/>
      <c r="BB234" s="2"/>
      <c r="BC234" s="2"/>
      <c r="BD234" s="2"/>
      <c r="BE234" s="2"/>
      <c r="BF234" s="2"/>
      <c r="BG234" s="87">
        <f>6-1</f>
        <v>5</v>
      </c>
      <c r="BH234" s="2">
        <v>2</v>
      </c>
      <c r="BI234" s="2"/>
      <c r="BJ234" s="2"/>
      <c r="BK234" s="2"/>
      <c r="BL234" s="2"/>
      <c r="BM234" s="2"/>
      <c r="BN234" s="2">
        <v>1</v>
      </c>
      <c r="BO234" s="2"/>
      <c r="BP234" s="2">
        <v>1</v>
      </c>
      <c r="BQ234" s="2">
        <v>9</v>
      </c>
      <c r="BR234" s="2">
        <v>3</v>
      </c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84" t="s">
        <v>568</v>
      </c>
    </row>
    <row r="235" spans="1:82" ht="19.7" customHeight="1">
      <c r="A235" s="85" t="s">
        <v>238</v>
      </c>
      <c r="B235" s="3">
        <f t="shared" si="931"/>
        <v>8</v>
      </c>
      <c r="C235" s="2"/>
      <c r="D235" s="2"/>
      <c r="E235" s="2"/>
      <c r="F235" s="2"/>
      <c r="G235" s="2"/>
      <c r="H235" s="2">
        <f t="shared" si="822"/>
        <v>8</v>
      </c>
      <c r="I235" s="3"/>
      <c r="J235" s="3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>
        <v>1</v>
      </c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>
        <v>1</v>
      </c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>
        <v>1</v>
      </c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>
        <v>1</v>
      </c>
      <c r="BG235" s="86">
        <v>1</v>
      </c>
      <c r="BH235" s="2"/>
      <c r="BI235" s="2"/>
      <c r="BJ235" s="2"/>
      <c r="BK235" s="2"/>
      <c r="BL235" s="2"/>
      <c r="BM235" s="2"/>
      <c r="BN235" s="2"/>
      <c r="BO235" s="2"/>
      <c r="BP235" s="2"/>
      <c r="BQ235" s="2">
        <v>1</v>
      </c>
      <c r="BR235" s="2"/>
      <c r="BS235" s="2">
        <v>2</v>
      </c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84" t="s">
        <v>568</v>
      </c>
    </row>
    <row r="236" spans="1:82" ht="19.7" customHeight="1">
      <c r="A236" s="85" t="s">
        <v>239</v>
      </c>
      <c r="B236" s="3">
        <f t="shared" si="931"/>
        <v>9</v>
      </c>
      <c r="C236" s="2"/>
      <c r="D236" s="2"/>
      <c r="E236" s="2"/>
      <c r="F236" s="2"/>
      <c r="G236" s="2"/>
      <c r="H236" s="2">
        <f t="shared" si="822"/>
        <v>9</v>
      </c>
      <c r="I236" s="3"/>
      <c r="J236" s="3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>
        <v>1</v>
      </c>
      <c r="X236" s="2"/>
      <c r="Y236" s="2"/>
      <c r="Z236" s="2"/>
      <c r="AA236" s="2"/>
      <c r="AB236" s="2"/>
      <c r="AC236" s="2"/>
      <c r="AD236" s="2"/>
      <c r="AE236" s="2">
        <v>1</v>
      </c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>
        <v>1</v>
      </c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>
        <v>1</v>
      </c>
      <c r="BE236" s="2"/>
      <c r="BF236" s="2">
        <v>2</v>
      </c>
      <c r="BG236" s="86">
        <v>1</v>
      </c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>
        <v>1</v>
      </c>
      <c r="BV236" s="2">
        <v>1</v>
      </c>
      <c r="BW236" s="2"/>
      <c r="BX236" s="2"/>
      <c r="BY236" s="2"/>
      <c r="BZ236" s="2"/>
      <c r="CA236" s="2"/>
      <c r="CB236" s="2"/>
      <c r="CC236" s="2"/>
      <c r="CD236" s="84" t="s">
        <v>568</v>
      </c>
    </row>
    <row r="237" spans="1:82" ht="19.7" customHeight="1">
      <c r="A237" s="85" t="s">
        <v>430</v>
      </c>
      <c r="B237" s="3">
        <f t="shared" si="931"/>
        <v>21</v>
      </c>
      <c r="C237" s="2"/>
      <c r="D237" s="2"/>
      <c r="E237" s="2"/>
      <c r="F237" s="2"/>
      <c r="G237" s="2"/>
      <c r="H237" s="2">
        <f t="shared" si="822"/>
        <v>21</v>
      </c>
      <c r="I237" s="3"/>
      <c r="J237" s="3"/>
      <c r="K237" s="3"/>
      <c r="L237" s="3"/>
      <c r="M237" s="2"/>
      <c r="N237" s="2">
        <v>1</v>
      </c>
      <c r="O237" s="2"/>
      <c r="P237" s="2"/>
      <c r="Q237" s="2"/>
      <c r="R237" s="2"/>
      <c r="S237" s="2"/>
      <c r="T237" s="2"/>
      <c r="U237" s="2"/>
      <c r="V237" s="2">
        <v>1</v>
      </c>
      <c r="W237" s="2"/>
      <c r="X237" s="2"/>
      <c r="Y237" s="2"/>
      <c r="Z237" s="2"/>
      <c r="AA237" s="2"/>
      <c r="AB237" s="2"/>
      <c r="AC237" s="2"/>
      <c r="AD237" s="2"/>
      <c r="AE237" s="2">
        <v>7</v>
      </c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>
        <v>9</v>
      </c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>
        <v>2</v>
      </c>
      <c r="BG237" s="86"/>
      <c r="BH237" s="2"/>
      <c r="BI237" s="2"/>
      <c r="BJ237" s="2"/>
      <c r="BK237" s="2"/>
      <c r="BL237" s="2"/>
      <c r="BM237" s="2"/>
      <c r="BN237" s="2"/>
      <c r="BO237" s="2"/>
      <c r="BP237" s="2">
        <v>1</v>
      </c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84" t="s">
        <v>568</v>
      </c>
    </row>
    <row r="238" spans="1:82" ht="19.7" customHeight="1">
      <c r="A238" s="85" t="s">
        <v>50</v>
      </c>
      <c r="B238" s="3">
        <f t="shared" si="931"/>
        <v>11</v>
      </c>
      <c r="C238" s="2"/>
      <c r="D238" s="2"/>
      <c r="E238" s="2"/>
      <c r="F238" s="2"/>
      <c r="G238" s="2"/>
      <c r="H238" s="2">
        <f t="shared" si="822"/>
        <v>11</v>
      </c>
      <c r="I238" s="3"/>
      <c r="J238" s="3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>
        <v>1</v>
      </c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>
        <v>3</v>
      </c>
      <c r="AI238" s="2"/>
      <c r="AJ238" s="2"/>
      <c r="AK238" s="2"/>
      <c r="AL238" s="2"/>
      <c r="AM238" s="2"/>
      <c r="AN238" s="2"/>
      <c r="AO238" s="2">
        <v>1</v>
      </c>
      <c r="AP238" s="2"/>
      <c r="AQ238" s="2"/>
      <c r="AR238" s="2"/>
      <c r="AS238" s="2"/>
      <c r="AT238" s="2"/>
      <c r="AU238" s="2"/>
      <c r="AV238" s="2">
        <v>4</v>
      </c>
      <c r="AW238" s="2"/>
      <c r="AX238" s="2"/>
      <c r="AY238" s="2"/>
      <c r="AZ238" s="2"/>
      <c r="BA238" s="2"/>
      <c r="BB238" s="2">
        <v>1</v>
      </c>
      <c r="BC238" s="2"/>
      <c r="BD238" s="2"/>
      <c r="BE238" s="2"/>
      <c r="BF238" s="2">
        <v>1</v>
      </c>
      <c r="BG238" s="86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84" t="s">
        <v>568</v>
      </c>
    </row>
    <row r="239" spans="1:82" s="41" customFormat="1" ht="19.7" customHeight="1">
      <c r="A239" s="58" t="s">
        <v>431</v>
      </c>
      <c r="B239" s="59">
        <f t="shared" si="931"/>
        <v>65</v>
      </c>
      <c r="C239" s="60">
        <f>SUM(C240,C244)</f>
        <v>0</v>
      </c>
      <c r="D239" s="60">
        <f>SUM(D240,D244)</f>
        <v>0</v>
      </c>
      <c r="E239" s="60">
        <f>SUM(E240,E244)</f>
        <v>0</v>
      </c>
      <c r="F239" s="60">
        <f>SUM(F240,F244)</f>
        <v>0</v>
      </c>
      <c r="G239" s="60">
        <f>SUM(G240,G244)</f>
        <v>0</v>
      </c>
      <c r="H239" s="60">
        <f t="shared" si="822"/>
        <v>65</v>
      </c>
      <c r="I239" s="60">
        <f>SUM(I240,I244,I245)</f>
        <v>0</v>
      </c>
      <c r="J239" s="60">
        <f t="shared" ref="J239:CA239" si="942">SUM(J240,J244,J245)</f>
        <v>0</v>
      </c>
      <c r="K239" s="60">
        <f t="shared" si="942"/>
        <v>0</v>
      </c>
      <c r="L239" s="60">
        <f t="shared" si="942"/>
        <v>0</v>
      </c>
      <c r="M239" s="60">
        <f t="shared" si="942"/>
        <v>0</v>
      </c>
      <c r="N239" s="60">
        <f t="shared" si="942"/>
        <v>0</v>
      </c>
      <c r="O239" s="60">
        <f t="shared" si="942"/>
        <v>0</v>
      </c>
      <c r="P239" s="60">
        <f t="shared" si="942"/>
        <v>0</v>
      </c>
      <c r="Q239" s="60">
        <f t="shared" si="942"/>
        <v>0</v>
      </c>
      <c r="R239" s="60">
        <f t="shared" si="942"/>
        <v>1</v>
      </c>
      <c r="S239" s="60">
        <f>SUM(S240,S244,S245)</f>
        <v>0</v>
      </c>
      <c r="T239" s="60">
        <f t="shared" si="942"/>
        <v>0</v>
      </c>
      <c r="U239" s="60">
        <f t="shared" si="942"/>
        <v>0</v>
      </c>
      <c r="V239" s="60">
        <f t="shared" si="942"/>
        <v>1</v>
      </c>
      <c r="W239" s="60">
        <f>SUM(W240,W244,W245)</f>
        <v>3</v>
      </c>
      <c r="X239" s="60">
        <f t="shared" si="942"/>
        <v>0</v>
      </c>
      <c r="Y239" s="60">
        <f t="shared" si="942"/>
        <v>0</v>
      </c>
      <c r="Z239" s="60">
        <f>SUM(Z240,Z244,Z245)</f>
        <v>0</v>
      </c>
      <c r="AA239" s="60">
        <f>SUM(AA240,AA244,AA245)</f>
        <v>0</v>
      </c>
      <c r="AB239" s="60">
        <f t="shared" si="942"/>
        <v>0</v>
      </c>
      <c r="AC239" s="60">
        <f t="shared" si="942"/>
        <v>0</v>
      </c>
      <c r="AD239" s="60">
        <f>SUM(AD240,AD244,AD245)</f>
        <v>0</v>
      </c>
      <c r="AE239" s="60">
        <f t="shared" si="942"/>
        <v>7</v>
      </c>
      <c r="AF239" s="60">
        <f>SUM(AF240,AF244,AF245)</f>
        <v>2</v>
      </c>
      <c r="AG239" s="60">
        <f>SUM(AG240,AG244,AG245)</f>
        <v>0</v>
      </c>
      <c r="AH239" s="60">
        <f>SUM(AH240,AH244,AH245)</f>
        <v>3</v>
      </c>
      <c r="AI239" s="60">
        <f t="shared" si="942"/>
        <v>0</v>
      </c>
      <c r="AJ239" s="60">
        <f>SUM(AJ240,AJ244,AJ245)</f>
        <v>0</v>
      </c>
      <c r="AK239" s="60">
        <f>SUM(AK240,AK244,AK245)</f>
        <v>0</v>
      </c>
      <c r="AL239" s="60">
        <f>SUM(AL240,AL244,AL245)</f>
        <v>0</v>
      </c>
      <c r="AM239" s="60">
        <f>SUM(AM240,AM244,AM245)</f>
        <v>0</v>
      </c>
      <c r="AN239" s="60">
        <f t="shared" si="942"/>
        <v>0</v>
      </c>
      <c r="AO239" s="60">
        <f t="shared" si="942"/>
        <v>0</v>
      </c>
      <c r="AP239" s="60">
        <f>SUM(AP240,AP244,AP245)</f>
        <v>0</v>
      </c>
      <c r="AQ239" s="60">
        <f t="shared" si="942"/>
        <v>0</v>
      </c>
      <c r="AR239" s="60">
        <f>SUM(AR240,AR244,AR245)</f>
        <v>0</v>
      </c>
      <c r="AS239" s="60">
        <f t="shared" si="942"/>
        <v>6</v>
      </c>
      <c r="AT239" s="60">
        <f>SUM(AT240,AT244,AT245)</f>
        <v>5</v>
      </c>
      <c r="AU239" s="60">
        <f>SUM(AU240,AU244,AU245)</f>
        <v>0</v>
      </c>
      <c r="AV239" s="60">
        <f>SUM(AV240,AV244,AV245)</f>
        <v>5</v>
      </c>
      <c r="AW239" s="60">
        <f t="shared" si="942"/>
        <v>0</v>
      </c>
      <c r="AX239" s="60">
        <f t="shared" si="942"/>
        <v>0</v>
      </c>
      <c r="AY239" s="60">
        <f t="shared" si="942"/>
        <v>0</v>
      </c>
      <c r="AZ239" s="60">
        <f>SUM(AZ240,AZ244,AZ245)</f>
        <v>0</v>
      </c>
      <c r="BA239" s="60">
        <f t="shared" si="942"/>
        <v>0</v>
      </c>
      <c r="BB239" s="60">
        <f t="shared" si="942"/>
        <v>1</v>
      </c>
      <c r="BC239" s="60">
        <f t="shared" si="942"/>
        <v>0</v>
      </c>
      <c r="BD239" s="60">
        <f t="shared" ref="BD239" si="943">SUM(BD240,BD244,BD245)</f>
        <v>0</v>
      </c>
      <c r="BE239" s="60">
        <f>SUM(BE240,BE244,BE245)</f>
        <v>0</v>
      </c>
      <c r="BF239" s="60">
        <f t="shared" si="942"/>
        <v>5</v>
      </c>
      <c r="BG239" s="63">
        <f t="shared" ref="BG239:BL239" si="944">SUM(BG240,BG244,BG245)</f>
        <v>8</v>
      </c>
      <c r="BH239" s="60">
        <f t="shared" si="944"/>
        <v>1</v>
      </c>
      <c r="BI239" s="60">
        <f t="shared" si="944"/>
        <v>0</v>
      </c>
      <c r="BJ239" s="60">
        <f t="shared" si="944"/>
        <v>0</v>
      </c>
      <c r="BK239" s="60">
        <f t="shared" si="944"/>
        <v>0</v>
      </c>
      <c r="BL239" s="60">
        <f t="shared" si="944"/>
        <v>0</v>
      </c>
      <c r="BM239" s="60">
        <f t="shared" si="942"/>
        <v>0</v>
      </c>
      <c r="BN239" s="60">
        <f t="shared" si="942"/>
        <v>0</v>
      </c>
      <c r="BO239" s="60">
        <f t="shared" si="942"/>
        <v>0</v>
      </c>
      <c r="BP239" s="60">
        <f t="shared" si="942"/>
        <v>3</v>
      </c>
      <c r="BQ239" s="60">
        <f>SUM(BQ240,BQ244,BQ245)</f>
        <v>10</v>
      </c>
      <c r="BR239" s="60">
        <f>SUM(BR240,BR244,BR245)</f>
        <v>2</v>
      </c>
      <c r="BS239" s="60">
        <f t="shared" si="942"/>
        <v>0</v>
      </c>
      <c r="BT239" s="60">
        <f t="shared" si="942"/>
        <v>0</v>
      </c>
      <c r="BU239" s="60">
        <f t="shared" si="942"/>
        <v>1</v>
      </c>
      <c r="BV239" s="60">
        <f t="shared" si="942"/>
        <v>0</v>
      </c>
      <c r="BW239" s="60">
        <f t="shared" si="942"/>
        <v>1</v>
      </c>
      <c r="BX239" s="60">
        <f t="shared" ref="BX239" si="945">SUM(BX240,BX244,BX245)</f>
        <v>0</v>
      </c>
      <c r="BY239" s="60">
        <f t="shared" si="942"/>
        <v>0</v>
      </c>
      <c r="BZ239" s="60">
        <f t="shared" si="942"/>
        <v>0</v>
      </c>
      <c r="CA239" s="60">
        <f t="shared" si="942"/>
        <v>0</v>
      </c>
      <c r="CB239" s="60"/>
      <c r="CC239" s="60">
        <f t="shared" ref="CC239" si="946">SUM(CC240,CC244,CC245)</f>
        <v>0</v>
      </c>
      <c r="CD239" s="84"/>
    </row>
    <row r="240" spans="1:82" ht="19.7" customHeight="1">
      <c r="A240" s="36" t="s">
        <v>169</v>
      </c>
      <c r="B240" s="26">
        <f t="shared" si="931"/>
        <v>38</v>
      </c>
      <c r="C240" s="27">
        <f>SUM(C241:C242)</f>
        <v>0</v>
      </c>
      <c r="D240" s="27">
        <f>SUM(D241:D242)</f>
        <v>0</v>
      </c>
      <c r="E240" s="27">
        <f>SUM(E241:E242)</f>
        <v>0</v>
      </c>
      <c r="F240" s="27">
        <f>SUM(F241:F242)</f>
        <v>0</v>
      </c>
      <c r="G240" s="27">
        <f>SUM(G241:G242)</f>
        <v>0</v>
      </c>
      <c r="H240" s="27">
        <f t="shared" si="822"/>
        <v>38</v>
      </c>
      <c r="I240" s="27">
        <f>SUM(I241:I243)</f>
        <v>0</v>
      </c>
      <c r="J240" s="27">
        <f t="shared" ref="J240:CA240" si="947">SUM(J241:J243)</f>
        <v>0</v>
      </c>
      <c r="K240" s="27">
        <f t="shared" si="947"/>
        <v>0</v>
      </c>
      <c r="L240" s="27">
        <f t="shared" si="947"/>
        <v>0</v>
      </c>
      <c r="M240" s="27">
        <f t="shared" si="947"/>
        <v>0</v>
      </c>
      <c r="N240" s="27">
        <f t="shared" si="947"/>
        <v>0</v>
      </c>
      <c r="O240" s="27">
        <f t="shared" si="947"/>
        <v>0</v>
      </c>
      <c r="P240" s="27">
        <f t="shared" si="947"/>
        <v>0</v>
      </c>
      <c r="Q240" s="27">
        <f t="shared" si="947"/>
        <v>0</v>
      </c>
      <c r="R240" s="27">
        <f t="shared" si="947"/>
        <v>0</v>
      </c>
      <c r="S240" s="27">
        <f>SUM(S241:S243)</f>
        <v>0</v>
      </c>
      <c r="T240" s="27">
        <f t="shared" si="947"/>
        <v>0</v>
      </c>
      <c r="U240" s="27">
        <f t="shared" si="947"/>
        <v>0</v>
      </c>
      <c r="V240" s="27">
        <f t="shared" si="947"/>
        <v>0</v>
      </c>
      <c r="W240" s="27">
        <f>SUM(W241:W243)</f>
        <v>2</v>
      </c>
      <c r="X240" s="27">
        <f t="shared" si="947"/>
        <v>0</v>
      </c>
      <c r="Y240" s="27">
        <f t="shared" si="947"/>
        <v>0</v>
      </c>
      <c r="Z240" s="27">
        <f>SUM(Z241:Z243)</f>
        <v>0</v>
      </c>
      <c r="AA240" s="27">
        <f>SUM(AA241:AA243)</f>
        <v>0</v>
      </c>
      <c r="AB240" s="27">
        <f t="shared" si="947"/>
        <v>0</v>
      </c>
      <c r="AC240" s="27">
        <f t="shared" si="947"/>
        <v>0</v>
      </c>
      <c r="AD240" s="27">
        <f>SUM(AD241:AD243)</f>
        <v>0</v>
      </c>
      <c r="AE240" s="27">
        <f t="shared" si="947"/>
        <v>1</v>
      </c>
      <c r="AF240" s="27">
        <f>SUM(AF241:AF243)</f>
        <v>2</v>
      </c>
      <c r="AG240" s="27">
        <f>SUM(AG241:AG243)</f>
        <v>0</v>
      </c>
      <c r="AH240" s="27">
        <f>SUM(AH241:AH243)</f>
        <v>0</v>
      </c>
      <c r="AI240" s="27">
        <f t="shared" si="947"/>
        <v>0</v>
      </c>
      <c r="AJ240" s="27">
        <f>SUM(AJ241:AJ243)</f>
        <v>0</v>
      </c>
      <c r="AK240" s="27">
        <f>SUM(AK241:AK243)</f>
        <v>0</v>
      </c>
      <c r="AL240" s="27">
        <f>SUM(AL241:AL243)</f>
        <v>0</v>
      </c>
      <c r="AM240" s="27">
        <f>SUM(AM241:AM243)</f>
        <v>0</v>
      </c>
      <c r="AN240" s="27">
        <f t="shared" si="947"/>
        <v>0</v>
      </c>
      <c r="AO240" s="27">
        <f t="shared" si="947"/>
        <v>0</v>
      </c>
      <c r="AP240" s="27">
        <f>SUM(AP241:AP243)</f>
        <v>0</v>
      </c>
      <c r="AQ240" s="27">
        <f t="shared" si="947"/>
        <v>0</v>
      </c>
      <c r="AR240" s="27">
        <f>SUM(AR241:AR243)</f>
        <v>0</v>
      </c>
      <c r="AS240" s="27">
        <f t="shared" si="947"/>
        <v>1</v>
      </c>
      <c r="AT240" s="27">
        <f>SUM(AT241:AT243)</f>
        <v>5</v>
      </c>
      <c r="AU240" s="27">
        <f>SUM(AU241:AU243)</f>
        <v>0</v>
      </c>
      <c r="AV240" s="27">
        <f>SUM(AV241:AV243)</f>
        <v>0</v>
      </c>
      <c r="AW240" s="27">
        <f t="shared" si="947"/>
        <v>0</v>
      </c>
      <c r="AX240" s="27">
        <f t="shared" si="947"/>
        <v>0</v>
      </c>
      <c r="AY240" s="27">
        <f t="shared" si="947"/>
        <v>0</v>
      </c>
      <c r="AZ240" s="27">
        <f>SUM(AZ241:AZ243)</f>
        <v>0</v>
      </c>
      <c r="BA240" s="27">
        <f t="shared" si="947"/>
        <v>0</v>
      </c>
      <c r="BB240" s="27">
        <f t="shared" si="947"/>
        <v>0</v>
      </c>
      <c r="BC240" s="27">
        <f t="shared" si="947"/>
        <v>0</v>
      </c>
      <c r="BD240" s="27">
        <f t="shared" ref="BD240" si="948">SUM(BD241:BD243)</f>
        <v>0</v>
      </c>
      <c r="BE240" s="27">
        <f>SUM(BE241:BE243)</f>
        <v>0</v>
      </c>
      <c r="BF240" s="27">
        <f t="shared" si="947"/>
        <v>2</v>
      </c>
      <c r="BG240" s="57">
        <f t="shared" ref="BG240:BL240" si="949">SUM(BG241:BG243)</f>
        <v>8</v>
      </c>
      <c r="BH240" s="27">
        <f t="shared" si="949"/>
        <v>1</v>
      </c>
      <c r="BI240" s="27">
        <f t="shared" si="949"/>
        <v>0</v>
      </c>
      <c r="BJ240" s="27">
        <f t="shared" si="949"/>
        <v>0</v>
      </c>
      <c r="BK240" s="27">
        <f t="shared" si="949"/>
        <v>0</v>
      </c>
      <c r="BL240" s="27">
        <f t="shared" si="949"/>
        <v>0</v>
      </c>
      <c r="BM240" s="27">
        <f t="shared" si="947"/>
        <v>0</v>
      </c>
      <c r="BN240" s="27">
        <f t="shared" si="947"/>
        <v>0</v>
      </c>
      <c r="BO240" s="27">
        <f t="shared" si="947"/>
        <v>0</v>
      </c>
      <c r="BP240" s="27">
        <f t="shared" si="947"/>
        <v>2</v>
      </c>
      <c r="BQ240" s="27">
        <f>SUM(BQ241:BQ243)</f>
        <v>10</v>
      </c>
      <c r="BR240" s="27">
        <f>SUM(BR241:BR243)</f>
        <v>2</v>
      </c>
      <c r="BS240" s="27">
        <f t="shared" si="947"/>
        <v>0</v>
      </c>
      <c r="BT240" s="27">
        <f t="shared" si="947"/>
        <v>0</v>
      </c>
      <c r="BU240" s="27">
        <f t="shared" si="947"/>
        <v>1</v>
      </c>
      <c r="BV240" s="27">
        <f t="shared" si="947"/>
        <v>0</v>
      </c>
      <c r="BW240" s="27">
        <f t="shared" si="947"/>
        <v>1</v>
      </c>
      <c r="BX240" s="27">
        <f t="shared" ref="BX240" si="950">SUM(BX241:BX243)</f>
        <v>0</v>
      </c>
      <c r="BY240" s="27">
        <f t="shared" si="947"/>
        <v>0</v>
      </c>
      <c r="BZ240" s="27">
        <f t="shared" si="947"/>
        <v>0</v>
      </c>
      <c r="CA240" s="27">
        <f t="shared" si="947"/>
        <v>0</v>
      </c>
      <c r="CB240" s="27"/>
      <c r="CC240" s="27">
        <f t="shared" ref="CC240" si="951">SUM(CC241:CC243)</f>
        <v>0</v>
      </c>
      <c r="CD240" s="84"/>
    </row>
    <row r="241" spans="1:82" ht="19.7" customHeight="1">
      <c r="A241" s="85" t="s">
        <v>432</v>
      </c>
      <c r="B241" s="3">
        <f t="shared" si="931"/>
        <v>19</v>
      </c>
      <c r="C241" s="2"/>
      <c r="D241" s="2"/>
      <c r="E241" s="2"/>
      <c r="F241" s="2"/>
      <c r="G241" s="2"/>
      <c r="H241" s="2">
        <f t="shared" si="822"/>
        <v>19</v>
      </c>
      <c r="I241" s="3"/>
      <c r="J241" s="3"/>
      <c r="K241" s="3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>
        <v>1</v>
      </c>
      <c r="X241" s="2"/>
      <c r="Y241" s="2"/>
      <c r="Z241" s="2"/>
      <c r="AA241" s="2"/>
      <c r="AB241" s="2"/>
      <c r="AC241" s="2"/>
      <c r="AD241" s="2"/>
      <c r="AE241" s="2"/>
      <c r="AF241" s="2">
        <v>1</v>
      </c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>
        <v>3</v>
      </c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>
        <v>2</v>
      </c>
      <c r="BG241" s="86">
        <f>4-1</f>
        <v>3</v>
      </c>
      <c r="BH241" s="2">
        <v>1</v>
      </c>
      <c r="BI241" s="2"/>
      <c r="BJ241" s="2"/>
      <c r="BK241" s="2"/>
      <c r="BL241" s="2"/>
      <c r="BM241" s="2"/>
      <c r="BN241" s="2"/>
      <c r="BO241" s="2"/>
      <c r="BP241" s="2"/>
      <c r="BQ241" s="2">
        <v>6</v>
      </c>
      <c r="BR241" s="2">
        <v>2</v>
      </c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84" t="s">
        <v>568</v>
      </c>
    </row>
    <row r="242" spans="1:82" ht="19.7" customHeight="1">
      <c r="A242" s="85" t="s">
        <v>259</v>
      </c>
      <c r="B242" s="3">
        <f t="shared" si="931"/>
        <v>10</v>
      </c>
      <c r="C242" s="2"/>
      <c r="D242" s="2"/>
      <c r="E242" s="2"/>
      <c r="F242" s="2"/>
      <c r="G242" s="2"/>
      <c r="H242" s="2">
        <f t="shared" si="822"/>
        <v>10</v>
      </c>
      <c r="I242" s="3"/>
      <c r="J242" s="3"/>
      <c r="K242" s="3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>
        <v>1</v>
      </c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>
        <v>2</v>
      </c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86">
        <v>3</v>
      </c>
      <c r="BH242" s="2"/>
      <c r="BI242" s="2"/>
      <c r="BJ242" s="2"/>
      <c r="BK242" s="2"/>
      <c r="BL242" s="2"/>
      <c r="BM242" s="2"/>
      <c r="BN242" s="2"/>
      <c r="BO242" s="2"/>
      <c r="BP242" s="2">
        <v>1</v>
      </c>
      <c r="BQ242" s="2">
        <v>3</v>
      </c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84" t="s">
        <v>568</v>
      </c>
    </row>
    <row r="243" spans="1:82" ht="19.7" customHeight="1">
      <c r="A243" s="85" t="s">
        <v>238</v>
      </c>
      <c r="B243" s="3">
        <f t="shared" si="931"/>
        <v>9</v>
      </c>
      <c r="C243" s="2"/>
      <c r="D243" s="2"/>
      <c r="E243" s="2"/>
      <c r="F243" s="2"/>
      <c r="G243" s="2"/>
      <c r="H243" s="2">
        <f t="shared" si="822"/>
        <v>9</v>
      </c>
      <c r="I243" s="3"/>
      <c r="J243" s="3"/>
      <c r="K243" s="3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>
        <v>1</v>
      </c>
      <c r="X243" s="2"/>
      <c r="Y243" s="2"/>
      <c r="Z243" s="2"/>
      <c r="AA243" s="2"/>
      <c r="AB243" s="2"/>
      <c r="AC243" s="2"/>
      <c r="AD243" s="2"/>
      <c r="AE243" s="2">
        <v>1</v>
      </c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>
        <v>1</v>
      </c>
      <c r="AT243" s="2"/>
      <c r="AU243" s="2"/>
      <c r="AV243" s="2"/>
      <c r="AW243" s="2"/>
      <c r="AX243" s="2"/>
      <c r="AY243" s="2"/>
      <c r="AZ243" s="2"/>
      <c r="BA243" s="2"/>
      <c r="BB243" s="2">
        <v>0</v>
      </c>
      <c r="BC243" s="2"/>
      <c r="BD243" s="2"/>
      <c r="BE243" s="2"/>
      <c r="BF243" s="2"/>
      <c r="BG243" s="86">
        <v>2</v>
      </c>
      <c r="BH243" s="2"/>
      <c r="BI243" s="2"/>
      <c r="BJ243" s="2"/>
      <c r="BK243" s="2"/>
      <c r="BL243" s="2"/>
      <c r="BM243" s="2"/>
      <c r="BN243" s="2"/>
      <c r="BO243" s="2"/>
      <c r="BP243" s="2">
        <v>1</v>
      </c>
      <c r="BQ243" s="2">
        <v>1</v>
      </c>
      <c r="BR243" s="2">
        <v>0</v>
      </c>
      <c r="BS243" s="2"/>
      <c r="BT243" s="2"/>
      <c r="BU243" s="2">
        <v>1</v>
      </c>
      <c r="BV243" s="2"/>
      <c r="BW243" s="2">
        <v>1</v>
      </c>
      <c r="BX243" s="2"/>
      <c r="BY243" s="2"/>
      <c r="BZ243" s="2"/>
      <c r="CA243" s="2"/>
      <c r="CB243" s="2"/>
      <c r="CC243" s="2"/>
      <c r="CD243" s="84" t="s">
        <v>568</v>
      </c>
    </row>
    <row r="244" spans="1:82" ht="19.7" customHeight="1">
      <c r="A244" s="85" t="s">
        <v>430</v>
      </c>
      <c r="B244" s="3">
        <f t="shared" si="931"/>
        <v>18</v>
      </c>
      <c r="C244" s="2"/>
      <c r="D244" s="2"/>
      <c r="E244" s="2"/>
      <c r="F244" s="2"/>
      <c r="G244" s="2"/>
      <c r="H244" s="2">
        <f t="shared" si="822"/>
        <v>18</v>
      </c>
      <c r="I244" s="3"/>
      <c r="J244" s="3"/>
      <c r="K244" s="3"/>
      <c r="L244" s="3"/>
      <c r="M244" s="2"/>
      <c r="N244" s="2"/>
      <c r="O244" s="2"/>
      <c r="P244" s="2">
        <v>0</v>
      </c>
      <c r="Q244" s="2"/>
      <c r="R244" s="2">
        <v>1</v>
      </c>
      <c r="S244" s="2"/>
      <c r="T244" s="2"/>
      <c r="U244" s="2"/>
      <c r="V244" s="2">
        <v>1</v>
      </c>
      <c r="W244" s="2"/>
      <c r="X244" s="2"/>
      <c r="Y244" s="2"/>
      <c r="Z244" s="2"/>
      <c r="AA244" s="2"/>
      <c r="AB244" s="2"/>
      <c r="AC244" s="2"/>
      <c r="AD244" s="2"/>
      <c r="AE244" s="2">
        <v>6</v>
      </c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>
        <v>5</v>
      </c>
      <c r="AT244" s="2"/>
      <c r="AU244" s="2"/>
      <c r="AV244" s="2">
        <v>2</v>
      </c>
      <c r="AW244" s="2"/>
      <c r="AX244" s="2"/>
      <c r="AY244" s="2"/>
      <c r="AZ244" s="2"/>
      <c r="BA244" s="2"/>
      <c r="BB244" s="2"/>
      <c r="BC244" s="2"/>
      <c r="BD244" s="2"/>
      <c r="BE244" s="2"/>
      <c r="BF244" s="2">
        <v>2</v>
      </c>
      <c r="BG244" s="86"/>
      <c r="BH244" s="2"/>
      <c r="BI244" s="2"/>
      <c r="BJ244" s="2"/>
      <c r="BK244" s="2"/>
      <c r="BL244" s="2"/>
      <c r="BM244" s="2"/>
      <c r="BN244" s="2"/>
      <c r="BO244" s="2"/>
      <c r="BP244" s="2">
        <v>1</v>
      </c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84" t="s">
        <v>568</v>
      </c>
    </row>
    <row r="245" spans="1:82" ht="19.7" customHeight="1">
      <c r="A245" s="85" t="s">
        <v>433</v>
      </c>
      <c r="B245" s="3">
        <f t="shared" si="931"/>
        <v>9</v>
      </c>
      <c r="C245" s="2"/>
      <c r="D245" s="2"/>
      <c r="E245" s="2"/>
      <c r="F245" s="2"/>
      <c r="G245" s="2"/>
      <c r="H245" s="2">
        <f t="shared" si="822"/>
        <v>9</v>
      </c>
      <c r="I245" s="3"/>
      <c r="J245" s="3"/>
      <c r="K245" s="3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>
        <v>1</v>
      </c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>
        <v>3</v>
      </c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>
        <v>3</v>
      </c>
      <c r="AW245" s="2"/>
      <c r="AX245" s="2"/>
      <c r="AY245" s="2"/>
      <c r="AZ245" s="2"/>
      <c r="BA245" s="2"/>
      <c r="BB245" s="2">
        <v>1</v>
      </c>
      <c r="BC245" s="2"/>
      <c r="BD245" s="2"/>
      <c r="BE245" s="2"/>
      <c r="BF245" s="2">
        <v>1</v>
      </c>
      <c r="BG245" s="86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84" t="s">
        <v>568</v>
      </c>
    </row>
    <row r="246" spans="1:82" s="41" customFormat="1" ht="19.7" customHeight="1">
      <c r="A246" s="58" t="s">
        <v>260</v>
      </c>
      <c r="B246" s="59">
        <f t="shared" si="931"/>
        <v>61</v>
      </c>
      <c r="C246" s="60">
        <f>SUM(C248,C250,C251)</f>
        <v>0</v>
      </c>
      <c r="D246" s="60">
        <f>SUM(D248,D250,D251)</f>
        <v>0</v>
      </c>
      <c r="E246" s="60">
        <f>SUM(E248,E250,E251)</f>
        <v>0</v>
      </c>
      <c r="F246" s="60">
        <f>SUM(F248,F250,F251)</f>
        <v>0</v>
      </c>
      <c r="G246" s="60">
        <f>SUM(G248,G250,G251)</f>
        <v>0</v>
      </c>
      <c r="H246" s="60">
        <f t="shared" si="822"/>
        <v>61</v>
      </c>
      <c r="I246" s="60">
        <f>SUM(I247,I250,I251)</f>
        <v>0</v>
      </c>
      <c r="J246" s="60">
        <f t="shared" ref="J246:CA246" si="952">SUM(J247,J250,J251)</f>
        <v>0</v>
      </c>
      <c r="K246" s="60">
        <f t="shared" si="952"/>
        <v>0</v>
      </c>
      <c r="L246" s="60">
        <f t="shared" si="952"/>
        <v>0</v>
      </c>
      <c r="M246" s="60">
        <f t="shared" si="952"/>
        <v>0</v>
      </c>
      <c r="N246" s="60">
        <f t="shared" si="952"/>
        <v>0</v>
      </c>
      <c r="O246" s="60">
        <f t="shared" si="952"/>
        <v>0</v>
      </c>
      <c r="P246" s="60">
        <f t="shared" si="952"/>
        <v>1</v>
      </c>
      <c r="Q246" s="60">
        <f t="shared" si="952"/>
        <v>0</v>
      </c>
      <c r="R246" s="60">
        <f t="shared" si="952"/>
        <v>0</v>
      </c>
      <c r="S246" s="60">
        <f>SUM(S247,S250,S251)</f>
        <v>0</v>
      </c>
      <c r="T246" s="60">
        <f t="shared" si="952"/>
        <v>0</v>
      </c>
      <c r="U246" s="60">
        <f t="shared" si="952"/>
        <v>0</v>
      </c>
      <c r="V246" s="60">
        <f t="shared" si="952"/>
        <v>1</v>
      </c>
      <c r="W246" s="60">
        <f>SUM(W247,W250,W251)</f>
        <v>3</v>
      </c>
      <c r="X246" s="60">
        <f t="shared" si="952"/>
        <v>0</v>
      </c>
      <c r="Y246" s="60">
        <f t="shared" si="952"/>
        <v>0</v>
      </c>
      <c r="Z246" s="60">
        <f>SUM(Z247,Z250,Z251)</f>
        <v>0</v>
      </c>
      <c r="AA246" s="60">
        <f>SUM(AA247,AA250,AA251)</f>
        <v>0</v>
      </c>
      <c r="AB246" s="60">
        <f t="shared" si="952"/>
        <v>0</v>
      </c>
      <c r="AC246" s="60">
        <f t="shared" si="952"/>
        <v>0</v>
      </c>
      <c r="AD246" s="60">
        <f>SUM(AD247,AD250,AD251)</f>
        <v>0</v>
      </c>
      <c r="AE246" s="60">
        <f t="shared" si="952"/>
        <v>6</v>
      </c>
      <c r="AF246" s="60">
        <f>SUM(AF247,AF250,AF251)</f>
        <v>1</v>
      </c>
      <c r="AG246" s="60">
        <f>SUM(AG247,AG250,AG251)</f>
        <v>0</v>
      </c>
      <c r="AH246" s="60">
        <f>SUM(AH247,AH250,AH251)</f>
        <v>3</v>
      </c>
      <c r="AI246" s="60">
        <f t="shared" si="952"/>
        <v>0</v>
      </c>
      <c r="AJ246" s="60">
        <f>SUM(AJ247,AJ250,AJ251)</f>
        <v>0</v>
      </c>
      <c r="AK246" s="60">
        <f>SUM(AK247,AK250,AK251)</f>
        <v>0</v>
      </c>
      <c r="AL246" s="60">
        <f>SUM(AL247,AL250,AL251)</f>
        <v>0</v>
      </c>
      <c r="AM246" s="60">
        <f>SUM(AM247,AM250,AM251)</f>
        <v>0</v>
      </c>
      <c r="AN246" s="60">
        <f t="shared" si="952"/>
        <v>0</v>
      </c>
      <c r="AO246" s="60">
        <f t="shared" si="952"/>
        <v>0</v>
      </c>
      <c r="AP246" s="60">
        <f>SUM(AP247,AP250,AP251)</f>
        <v>0</v>
      </c>
      <c r="AQ246" s="60">
        <f t="shared" si="952"/>
        <v>0</v>
      </c>
      <c r="AR246" s="60">
        <f>SUM(AR247,AR250,AR251)</f>
        <v>0</v>
      </c>
      <c r="AS246" s="60">
        <f t="shared" si="952"/>
        <v>6</v>
      </c>
      <c r="AT246" s="60">
        <f>SUM(AT247,AT250,AT251)</f>
        <v>5</v>
      </c>
      <c r="AU246" s="60">
        <f>SUM(AU247,AU250,AU251)</f>
        <v>0</v>
      </c>
      <c r="AV246" s="60">
        <f>SUM(AV247,AV250,AV251)</f>
        <v>4</v>
      </c>
      <c r="AW246" s="60">
        <f t="shared" si="952"/>
        <v>0</v>
      </c>
      <c r="AX246" s="60">
        <f t="shared" si="952"/>
        <v>0</v>
      </c>
      <c r="AY246" s="60">
        <f t="shared" si="952"/>
        <v>0</v>
      </c>
      <c r="AZ246" s="60">
        <f>SUM(AZ247,AZ250,AZ251)</f>
        <v>0</v>
      </c>
      <c r="BA246" s="60">
        <f t="shared" si="952"/>
        <v>0</v>
      </c>
      <c r="BB246" s="60">
        <f t="shared" si="952"/>
        <v>1</v>
      </c>
      <c r="BC246" s="60">
        <f t="shared" si="952"/>
        <v>0</v>
      </c>
      <c r="BD246" s="60">
        <f t="shared" ref="BD246" si="953">SUM(BD247,BD250,BD251)</f>
        <v>0</v>
      </c>
      <c r="BE246" s="60">
        <f>SUM(BE247,BE250,BE251)</f>
        <v>0</v>
      </c>
      <c r="BF246" s="60">
        <f t="shared" si="952"/>
        <v>5</v>
      </c>
      <c r="BG246" s="63">
        <f t="shared" ref="BG246:BL246" si="954">SUM(BG247,BG250,BG251)</f>
        <v>6</v>
      </c>
      <c r="BH246" s="60">
        <f t="shared" si="954"/>
        <v>2</v>
      </c>
      <c r="BI246" s="60">
        <f t="shared" si="954"/>
        <v>0</v>
      </c>
      <c r="BJ246" s="60">
        <f t="shared" si="954"/>
        <v>0</v>
      </c>
      <c r="BK246" s="60">
        <f t="shared" si="954"/>
        <v>0</v>
      </c>
      <c r="BL246" s="60">
        <f t="shared" si="954"/>
        <v>0</v>
      </c>
      <c r="BM246" s="60">
        <f t="shared" si="952"/>
        <v>0</v>
      </c>
      <c r="BN246" s="60">
        <f t="shared" si="952"/>
        <v>0</v>
      </c>
      <c r="BO246" s="60">
        <f t="shared" si="952"/>
        <v>0</v>
      </c>
      <c r="BP246" s="60">
        <f t="shared" si="952"/>
        <v>3</v>
      </c>
      <c r="BQ246" s="60">
        <f>SUM(BQ247,BQ250,BQ251)</f>
        <v>8</v>
      </c>
      <c r="BR246" s="60">
        <f>SUM(BR247,BR250,BR251)</f>
        <v>3</v>
      </c>
      <c r="BS246" s="60">
        <f t="shared" si="952"/>
        <v>0</v>
      </c>
      <c r="BT246" s="60">
        <f t="shared" si="952"/>
        <v>0</v>
      </c>
      <c r="BU246" s="60">
        <f t="shared" si="952"/>
        <v>1</v>
      </c>
      <c r="BV246" s="60">
        <f t="shared" si="952"/>
        <v>1</v>
      </c>
      <c r="BW246" s="60">
        <f t="shared" si="952"/>
        <v>1</v>
      </c>
      <c r="BX246" s="60">
        <f t="shared" ref="BX246" si="955">SUM(BX247,BX250,BX251)</f>
        <v>0</v>
      </c>
      <c r="BY246" s="60">
        <f t="shared" si="952"/>
        <v>0</v>
      </c>
      <c r="BZ246" s="60">
        <f t="shared" si="952"/>
        <v>0</v>
      </c>
      <c r="CA246" s="60">
        <f t="shared" si="952"/>
        <v>0</v>
      </c>
      <c r="CB246" s="60"/>
      <c r="CC246" s="60">
        <f t="shared" ref="CC246" si="956">SUM(CC247,CC250,CC251)</f>
        <v>0</v>
      </c>
      <c r="CD246" s="84"/>
    </row>
    <row r="247" spans="1:82" ht="19.7" customHeight="1">
      <c r="A247" s="36" t="s">
        <v>354</v>
      </c>
      <c r="B247" s="26">
        <f t="shared" si="931"/>
        <v>36</v>
      </c>
      <c r="C247" s="27"/>
      <c r="D247" s="27"/>
      <c r="E247" s="27"/>
      <c r="F247" s="27"/>
      <c r="G247" s="27"/>
      <c r="H247" s="27">
        <f t="shared" si="822"/>
        <v>36</v>
      </c>
      <c r="I247" s="27">
        <f>SUM(I248:I249)</f>
        <v>0</v>
      </c>
      <c r="J247" s="27">
        <f t="shared" ref="J247:CA247" si="957">SUM(J248:J249)</f>
        <v>0</v>
      </c>
      <c r="K247" s="27">
        <f t="shared" si="957"/>
        <v>0</v>
      </c>
      <c r="L247" s="27">
        <f t="shared" si="957"/>
        <v>0</v>
      </c>
      <c r="M247" s="27">
        <f t="shared" si="957"/>
        <v>0</v>
      </c>
      <c r="N247" s="27">
        <f t="shared" si="957"/>
        <v>0</v>
      </c>
      <c r="O247" s="27">
        <f t="shared" si="957"/>
        <v>0</v>
      </c>
      <c r="P247" s="27">
        <f t="shared" si="957"/>
        <v>0</v>
      </c>
      <c r="Q247" s="27">
        <f t="shared" si="957"/>
        <v>0</v>
      </c>
      <c r="R247" s="27">
        <f t="shared" si="957"/>
        <v>0</v>
      </c>
      <c r="S247" s="27">
        <f>SUM(S248:S249)</f>
        <v>0</v>
      </c>
      <c r="T247" s="27">
        <f t="shared" si="957"/>
        <v>0</v>
      </c>
      <c r="U247" s="27">
        <f t="shared" si="957"/>
        <v>0</v>
      </c>
      <c r="V247" s="27">
        <f t="shared" si="957"/>
        <v>0</v>
      </c>
      <c r="W247" s="27">
        <f>SUM(W248:W249)</f>
        <v>2</v>
      </c>
      <c r="X247" s="27">
        <f t="shared" si="957"/>
        <v>0</v>
      </c>
      <c r="Y247" s="27">
        <f t="shared" si="957"/>
        <v>0</v>
      </c>
      <c r="Z247" s="27">
        <f>SUM(Z248:Z249)</f>
        <v>0</v>
      </c>
      <c r="AA247" s="27">
        <f>SUM(AA248:AA249)</f>
        <v>0</v>
      </c>
      <c r="AB247" s="27">
        <f t="shared" si="957"/>
        <v>0</v>
      </c>
      <c r="AC247" s="27">
        <f t="shared" si="957"/>
        <v>0</v>
      </c>
      <c r="AD247" s="27">
        <f>SUM(AD248:AD249)</f>
        <v>0</v>
      </c>
      <c r="AE247" s="27">
        <f t="shared" si="957"/>
        <v>1</v>
      </c>
      <c r="AF247" s="27">
        <f>SUM(AF248:AF249)</f>
        <v>1</v>
      </c>
      <c r="AG247" s="27">
        <f>SUM(AG248:AG249)</f>
        <v>0</v>
      </c>
      <c r="AH247" s="27">
        <f>SUM(AH248:AH249)</f>
        <v>0</v>
      </c>
      <c r="AI247" s="27">
        <f t="shared" si="957"/>
        <v>0</v>
      </c>
      <c r="AJ247" s="27">
        <f>SUM(AJ248:AJ249)</f>
        <v>0</v>
      </c>
      <c r="AK247" s="27">
        <f>SUM(AK248:AK249)</f>
        <v>0</v>
      </c>
      <c r="AL247" s="27">
        <f>SUM(AL248:AL249)</f>
        <v>0</v>
      </c>
      <c r="AM247" s="27">
        <f>SUM(AM248:AM249)</f>
        <v>0</v>
      </c>
      <c r="AN247" s="27">
        <f t="shared" si="957"/>
        <v>0</v>
      </c>
      <c r="AO247" s="27">
        <f t="shared" si="957"/>
        <v>0</v>
      </c>
      <c r="AP247" s="27">
        <f>SUM(AP248:AP249)</f>
        <v>0</v>
      </c>
      <c r="AQ247" s="27">
        <f t="shared" si="957"/>
        <v>0</v>
      </c>
      <c r="AR247" s="27">
        <f>SUM(AR248:AR249)</f>
        <v>0</v>
      </c>
      <c r="AS247" s="27">
        <f t="shared" si="957"/>
        <v>1</v>
      </c>
      <c r="AT247" s="27">
        <f>SUM(AT248:AT249)</f>
        <v>5</v>
      </c>
      <c r="AU247" s="27">
        <f>SUM(AU248:AU249)</f>
        <v>0</v>
      </c>
      <c r="AV247" s="27">
        <f>SUM(AV248:AV249)</f>
        <v>0</v>
      </c>
      <c r="AW247" s="27">
        <f t="shared" si="957"/>
        <v>0</v>
      </c>
      <c r="AX247" s="27">
        <f t="shared" si="957"/>
        <v>0</v>
      </c>
      <c r="AY247" s="27">
        <f t="shared" si="957"/>
        <v>0</v>
      </c>
      <c r="AZ247" s="27">
        <f>SUM(AZ248:AZ249)</f>
        <v>0</v>
      </c>
      <c r="BA247" s="27">
        <f t="shared" si="957"/>
        <v>0</v>
      </c>
      <c r="BB247" s="27">
        <f t="shared" si="957"/>
        <v>0</v>
      </c>
      <c r="BC247" s="27">
        <f t="shared" si="957"/>
        <v>0</v>
      </c>
      <c r="BD247" s="27">
        <f t="shared" ref="BD247" si="958">SUM(BD248:BD249)</f>
        <v>0</v>
      </c>
      <c r="BE247" s="27">
        <f>SUM(BE248:BE249)</f>
        <v>0</v>
      </c>
      <c r="BF247" s="27">
        <f t="shared" si="957"/>
        <v>2</v>
      </c>
      <c r="BG247" s="57">
        <f t="shared" ref="BG247:BL247" si="959">SUM(BG248:BG249)</f>
        <v>6</v>
      </c>
      <c r="BH247" s="27">
        <f t="shared" si="959"/>
        <v>2</v>
      </c>
      <c r="BI247" s="27">
        <f t="shared" si="959"/>
        <v>0</v>
      </c>
      <c r="BJ247" s="27">
        <f t="shared" si="959"/>
        <v>0</v>
      </c>
      <c r="BK247" s="27">
        <f t="shared" si="959"/>
        <v>0</v>
      </c>
      <c r="BL247" s="27">
        <f t="shared" si="959"/>
        <v>0</v>
      </c>
      <c r="BM247" s="27">
        <f t="shared" si="957"/>
        <v>0</v>
      </c>
      <c r="BN247" s="27">
        <f t="shared" si="957"/>
        <v>0</v>
      </c>
      <c r="BO247" s="27">
        <f t="shared" si="957"/>
        <v>0</v>
      </c>
      <c r="BP247" s="27">
        <f t="shared" si="957"/>
        <v>2</v>
      </c>
      <c r="BQ247" s="27">
        <f>SUM(BQ248:BQ249)</f>
        <v>8</v>
      </c>
      <c r="BR247" s="27">
        <f>SUM(BR248:BR249)</f>
        <v>3</v>
      </c>
      <c r="BS247" s="27">
        <f t="shared" si="957"/>
        <v>0</v>
      </c>
      <c r="BT247" s="27">
        <f t="shared" si="957"/>
        <v>0</v>
      </c>
      <c r="BU247" s="27">
        <f t="shared" si="957"/>
        <v>1</v>
      </c>
      <c r="BV247" s="27">
        <f t="shared" si="957"/>
        <v>1</v>
      </c>
      <c r="BW247" s="27">
        <f t="shared" si="957"/>
        <v>1</v>
      </c>
      <c r="BX247" s="27">
        <f t="shared" ref="BX247" si="960">SUM(BX248:BX249)</f>
        <v>0</v>
      </c>
      <c r="BY247" s="27">
        <f t="shared" si="957"/>
        <v>0</v>
      </c>
      <c r="BZ247" s="27">
        <f t="shared" si="957"/>
        <v>0</v>
      </c>
      <c r="CA247" s="27">
        <f t="shared" si="957"/>
        <v>0</v>
      </c>
      <c r="CB247" s="27"/>
      <c r="CC247" s="27">
        <f t="shared" ref="CC247" si="961">SUM(CC248:CC249)</f>
        <v>0</v>
      </c>
      <c r="CD247" s="84"/>
    </row>
    <row r="248" spans="1:82" ht="19.7" customHeight="1">
      <c r="A248" s="85" t="s">
        <v>434</v>
      </c>
      <c r="B248" s="3">
        <f t="shared" si="931"/>
        <v>27</v>
      </c>
      <c r="C248" s="2"/>
      <c r="D248" s="2"/>
      <c r="E248" s="2"/>
      <c r="F248" s="2"/>
      <c r="G248" s="2"/>
      <c r="H248" s="2">
        <f t="shared" si="822"/>
        <v>27</v>
      </c>
      <c r="I248" s="3"/>
      <c r="J248" s="3"/>
      <c r="K248" s="3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>
        <v>1</v>
      </c>
      <c r="X248" s="2"/>
      <c r="Y248" s="2"/>
      <c r="Z248" s="2"/>
      <c r="AA248" s="2"/>
      <c r="AB248" s="2"/>
      <c r="AC248" s="2"/>
      <c r="AD248" s="2"/>
      <c r="AE248" s="2"/>
      <c r="AF248" s="2">
        <v>1</v>
      </c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>
        <f>6-1</f>
        <v>5</v>
      </c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>
        <v>2</v>
      </c>
      <c r="BG248" s="86">
        <f>6-1</f>
        <v>5</v>
      </c>
      <c r="BH248" s="2">
        <v>1</v>
      </c>
      <c r="BI248" s="2"/>
      <c r="BJ248" s="2"/>
      <c r="BK248" s="2"/>
      <c r="BL248" s="2"/>
      <c r="BM248" s="2"/>
      <c r="BN248" s="2"/>
      <c r="BO248" s="2"/>
      <c r="BP248" s="2">
        <v>2</v>
      </c>
      <c r="BQ248" s="2">
        <v>8</v>
      </c>
      <c r="BR248" s="2">
        <v>2</v>
      </c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84" t="s">
        <v>568</v>
      </c>
    </row>
    <row r="249" spans="1:82" ht="19.7" customHeight="1">
      <c r="A249" s="85" t="s">
        <v>371</v>
      </c>
      <c r="B249" s="3">
        <f t="shared" si="931"/>
        <v>9</v>
      </c>
      <c r="C249" s="2"/>
      <c r="D249" s="2"/>
      <c r="E249" s="2"/>
      <c r="F249" s="2"/>
      <c r="G249" s="2"/>
      <c r="H249" s="2">
        <f t="shared" si="822"/>
        <v>9</v>
      </c>
      <c r="I249" s="3"/>
      <c r="J249" s="3"/>
      <c r="K249" s="3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>
        <v>1</v>
      </c>
      <c r="X249" s="2"/>
      <c r="Y249" s="2"/>
      <c r="Z249" s="2"/>
      <c r="AA249" s="2"/>
      <c r="AB249" s="2"/>
      <c r="AC249" s="2"/>
      <c r="AD249" s="2"/>
      <c r="AE249" s="2">
        <v>1</v>
      </c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>
        <v>1</v>
      </c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86">
        <v>1</v>
      </c>
      <c r="BH249" s="2">
        <v>1</v>
      </c>
      <c r="BI249" s="2"/>
      <c r="BJ249" s="2"/>
      <c r="BK249" s="2"/>
      <c r="BL249" s="2"/>
      <c r="BM249" s="2"/>
      <c r="BN249" s="2"/>
      <c r="BO249" s="2"/>
      <c r="BP249" s="2">
        <v>0</v>
      </c>
      <c r="BQ249" s="2"/>
      <c r="BR249" s="2">
        <v>1</v>
      </c>
      <c r="BS249" s="2"/>
      <c r="BT249" s="2"/>
      <c r="BU249" s="2">
        <v>1</v>
      </c>
      <c r="BV249" s="2">
        <v>1</v>
      </c>
      <c r="BW249" s="2">
        <v>1</v>
      </c>
      <c r="BX249" s="2"/>
      <c r="BY249" s="2"/>
      <c r="BZ249" s="2"/>
      <c r="CA249" s="2"/>
      <c r="CB249" s="2"/>
      <c r="CC249" s="2"/>
      <c r="CD249" s="84" t="s">
        <v>568</v>
      </c>
    </row>
    <row r="250" spans="1:82" ht="19.7" customHeight="1">
      <c r="A250" s="85" t="s">
        <v>430</v>
      </c>
      <c r="B250" s="3">
        <f t="shared" si="931"/>
        <v>16</v>
      </c>
      <c r="C250" s="2"/>
      <c r="D250" s="2"/>
      <c r="E250" s="2"/>
      <c r="F250" s="2"/>
      <c r="G250" s="2"/>
      <c r="H250" s="2">
        <f t="shared" si="822"/>
        <v>16</v>
      </c>
      <c r="I250" s="3"/>
      <c r="J250" s="3"/>
      <c r="K250" s="3"/>
      <c r="L250" s="3"/>
      <c r="M250" s="2"/>
      <c r="N250" s="2"/>
      <c r="O250" s="2"/>
      <c r="P250" s="2">
        <v>1</v>
      </c>
      <c r="Q250" s="2"/>
      <c r="R250" s="2"/>
      <c r="S250" s="2"/>
      <c r="T250" s="2"/>
      <c r="U250" s="2"/>
      <c r="V250" s="2">
        <v>1</v>
      </c>
      <c r="W250" s="2"/>
      <c r="X250" s="2"/>
      <c r="Y250" s="2"/>
      <c r="Z250" s="2"/>
      <c r="AA250" s="2"/>
      <c r="AB250" s="2"/>
      <c r="AC250" s="2"/>
      <c r="AD250" s="2"/>
      <c r="AE250" s="2">
        <v>5</v>
      </c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>
        <v>5</v>
      </c>
      <c r="AT250" s="2"/>
      <c r="AU250" s="2"/>
      <c r="AV250" s="2">
        <v>1</v>
      </c>
      <c r="AW250" s="2"/>
      <c r="AX250" s="2"/>
      <c r="AY250" s="2"/>
      <c r="AZ250" s="2"/>
      <c r="BA250" s="2"/>
      <c r="BB250" s="2"/>
      <c r="BC250" s="2"/>
      <c r="BD250" s="2"/>
      <c r="BE250" s="2"/>
      <c r="BF250" s="2">
        <v>2</v>
      </c>
      <c r="BG250" s="86"/>
      <c r="BH250" s="2"/>
      <c r="BI250" s="2"/>
      <c r="BJ250" s="2"/>
      <c r="BK250" s="2"/>
      <c r="BL250" s="2"/>
      <c r="BM250" s="2"/>
      <c r="BN250" s="2"/>
      <c r="BO250" s="2"/>
      <c r="BP250" s="2">
        <v>1</v>
      </c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84" t="s">
        <v>568</v>
      </c>
    </row>
    <row r="251" spans="1:82" ht="19.7" customHeight="1">
      <c r="A251" s="85" t="s">
        <v>50</v>
      </c>
      <c r="B251" s="3">
        <f t="shared" si="931"/>
        <v>9</v>
      </c>
      <c r="C251" s="2"/>
      <c r="D251" s="2"/>
      <c r="E251" s="2"/>
      <c r="F251" s="2"/>
      <c r="G251" s="2"/>
      <c r="H251" s="2">
        <f t="shared" si="822"/>
        <v>9</v>
      </c>
      <c r="I251" s="3"/>
      <c r="J251" s="3"/>
      <c r="K251" s="3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>
        <v>1</v>
      </c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>
        <v>3</v>
      </c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>
        <v>3</v>
      </c>
      <c r="AW251" s="2"/>
      <c r="AX251" s="2"/>
      <c r="AY251" s="2"/>
      <c r="AZ251" s="2"/>
      <c r="BA251" s="2"/>
      <c r="BB251" s="2">
        <v>1</v>
      </c>
      <c r="BC251" s="2"/>
      <c r="BD251" s="2"/>
      <c r="BE251" s="2"/>
      <c r="BF251" s="2">
        <v>1</v>
      </c>
      <c r="BG251" s="86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84" t="s">
        <v>568</v>
      </c>
    </row>
    <row r="252" spans="1:82" s="41" customFormat="1" ht="19.7" customHeight="1">
      <c r="A252" s="58" t="s">
        <v>435</v>
      </c>
      <c r="B252" s="59">
        <f t="shared" si="931"/>
        <v>38</v>
      </c>
      <c r="C252" s="60">
        <f>SUM(C253,C257)</f>
        <v>0</v>
      </c>
      <c r="D252" s="60">
        <f t="shared" ref="D252:BS252" si="962">SUM(D253,D257)</f>
        <v>0</v>
      </c>
      <c r="E252" s="60">
        <f t="shared" si="962"/>
        <v>0</v>
      </c>
      <c r="F252" s="60">
        <f t="shared" si="962"/>
        <v>0</v>
      </c>
      <c r="G252" s="60">
        <f t="shared" si="962"/>
        <v>0</v>
      </c>
      <c r="H252" s="60">
        <f t="shared" si="822"/>
        <v>38</v>
      </c>
      <c r="I252" s="60">
        <f>SUM(I253,I257)</f>
        <v>0</v>
      </c>
      <c r="J252" s="60">
        <f t="shared" si="962"/>
        <v>0</v>
      </c>
      <c r="K252" s="60"/>
      <c r="L252" s="60">
        <f t="shared" si="962"/>
        <v>0</v>
      </c>
      <c r="M252" s="60">
        <f t="shared" si="962"/>
        <v>0</v>
      </c>
      <c r="N252" s="60">
        <f t="shared" si="962"/>
        <v>0</v>
      </c>
      <c r="O252" s="60">
        <f t="shared" si="962"/>
        <v>0</v>
      </c>
      <c r="P252" s="60">
        <f t="shared" si="962"/>
        <v>0</v>
      </c>
      <c r="Q252" s="60">
        <f t="shared" si="962"/>
        <v>0</v>
      </c>
      <c r="R252" s="60">
        <f t="shared" si="962"/>
        <v>0</v>
      </c>
      <c r="S252" s="60">
        <f>SUM(S253,S257)</f>
        <v>0</v>
      </c>
      <c r="T252" s="60">
        <f t="shared" si="962"/>
        <v>0</v>
      </c>
      <c r="U252" s="60">
        <f t="shared" si="962"/>
        <v>0</v>
      </c>
      <c r="V252" s="60">
        <f t="shared" si="962"/>
        <v>1</v>
      </c>
      <c r="W252" s="60">
        <f>SUM(W253,W257)</f>
        <v>0</v>
      </c>
      <c r="X252" s="60">
        <f t="shared" si="962"/>
        <v>0</v>
      </c>
      <c r="Y252" s="60">
        <f t="shared" si="962"/>
        <v>0</v>
      </c>
      <c r="Z252" s="60">
        <f>SUM(Z253,Z257)</f>
        <v>0</v>
      </c>
      <c r="AA252" s="60">
        <f>SUM(AA253,AA257)</f>
        <v>0</v>
      </c>
      <c r="AB252" s="60">
        <f t="shared" si="962"/>
        <v>0</v>
      </c>
      <c r="AC252" s="60">
        <f t="shared" si="962"/>
        <v>0</v>
      </c>
      <c r="AD252" s="60">
        <f>SUM(AD253,AD257)</f>
        <v>0</v>
      </c>
      <c r="AE252" s="60">
        <f t="shared" si="962"/>
        <v>3</v>
      </c>
      <c r="AF252" s="60">
        <f>SUM(AF253,AF257)</f>
        <v>2</v>
      </c>
      <c r="AG252" s="60">
        <f>SUM(AG253,AG257)</f>
        <v>0</v>
      </c>
      <c r="AH252" s="60">
        <f>SUM(AH253,AH257)</f>
        <v>1</v>
      </c>
      <c r="AI252" s="60">
        <f t="shared" si="962"/>
        <v>0</v>
      </c>
      <c r="AJ252" s="60">
        <f>SUM(AJ253,AJ257)</f>
        <v>0</v>
      </c>
      <c r="AK252" s="60">
        <f>SUM(AK253,AK257)</f>
        <v>0</v>
      </c>
      <c r="AL252" s="60">
        <f>SUM(AL253,AL257)</f>
        <v>0</v>
      </c>
      <c r="AM252" s="60">
        <f>SUM(AM253,AM257)</f>
        <v>0</v>
      </c>
      <c r="AN252" s="60">
        <f t="shared" si="962"/>
        <v>0</v>
      </c>
      <c r="AO252" s="60">
        <f t="shared" si="962"/>
        <v>0</v>
      </c>
      <c r="AP252" s="60">
        <f>SUM(AP253,AP257)</f>
        <v>0</v>
      </c>
      <c r="AQ252" s="60">
        <f t="shared" si="962"/>
        <v>0</v>
      </c>
      <c r="AR252" s="60">
        <f>SUM(AR253,AR257)</f>
        <v>0</v>
      </c>
      <c r="AS252" s="60">
        <f t="shared" si="962"/>
        <v>4</v>
      </c>
      <c r="AT252" s="60">
        <f>SUM(AT253,AT257)</f>
        <v>4</v>
      </c>
      <c r="AU252" s="60">
        <f>SUM(AU253,AU257)</f>
        <v>0</v>
      </c>
      <c r="AV252" s="60">
        <f>SUM(AV253,AV257)</f>
        <v>2</v>
      </c>
      <c r="AW252" s="60">
        <f t="shared" si="962"/>
        <v>0</v>
      </c>
      <c r="AX252" s="60">
        <f t="shared" si="962"/>
        <v>0</v>
      </c>
      <c r="AY252" s="60">
        <f t="shared" si="962"/>
        <v>0</v>
      </c>
      <c r="AZ252" s="60">
        <f>SUM(AZ253,AZ257)</f>
        <v>0</v>
      </c>
      <c r="BA252" s="60">
        <f t="shared" si="962"/>
        <v>0</v>
      </c>
      <c r="BB252" s="60">
        <f t="shared" si="962"/>
        <v>0</v>
      </c>
      <c r="BC252" s="60">
        <f t="shared" si="962"/>
        <v>0</v>
      </c>
      <c r="BD252" s="60">
        <f t="shared" ref="BD252" si="963">SUM(BD253,BD257)</f>
        <v>0</v>
      </c>
      <c r="BE252" s="60">
        <f>SUM(BE253,BE257)</f>
        <v>0</v>
      </c>
      <c r="BF252" s="60">
        <f t="shared" si="962"/>
        <v>3</v>
      </c>
      <c r="BG252" s="63">
        <f t="shared" ref="BG252:BL252" si="964">SUM(BG253,BG257)</f>
        <v>4</v>
      </c>
      <c r="BH252" s="60">
        <f t="shared" si="964"/>
        <v>1</v>
      </c>
      <c r="BI252" s="60">
        <f t="shared" si="964"/>
        <v>0</v>
      </c>
      <c r="BJ252" s="60">
        <f t="shared" si="964"/>
        <v>0</v>
      </c>
      <c r="BK252" s="60">
        <f t="shared" si="964"/>
        <v>0</v>
      </c>
      <c r="BL252" s="60">
        <f t="shared" si="964"/>
        <v>0</v>
      </c>
      <c r="BM252" s="60">
        <f t="shared" si="962"/>
        <v>0</v>
      </c>
      <c r="BN252" s="60">
        <f t="shared" si="962"/>
        <v>0</v>
      </c>
      <c r="BO252" s="60">
        <f t="shared" si="962"/>
        <v>0</v>
      </c>
      <c r="BP252" s="60">
        <f t="shared" si="962"/>
        <v>2</v>
      </c>
      <c r="BQ252" s="60">
        <f>SUM(BQ253,BQ257)</f>
        <v>8</v>
      </c>
      <c r="BR252" s="60">
        <f>SUM(BR253,BR257)</f>
        <v>1</v>
      </c>
      <c r="BS252" s="60">
        <f t="shared" si="962"/>
        <v>0</v>
      </c>
      <c r="BT252" s="60">
        <f t="shared" ref="BT252:CA252" si="965">SUM(BT253,BT257)</f>
        <v>0</v>
      </c>
      <c r="BU252" s="60">
        <f t="shared" si="965"/>
        <v>1</v>
      </c>
      <c r="BV252" s="60">
        <f t="shared" si="965"/>
        <v>0</v>
      </c>
      <c r="BW252" s="60">
        <f t="shared" si="965"/>
        <v>1</v>
      </c>
      <c r="BX252" s="60">
        <f t="shared" ref="BX252" si="966">SUM(BX253,BX257)</f>
        <v>0</v>
      </c>
      <c r="BY252" s="60">
        <f t="shared" si="965"/>
        <v>0</v>
      </c>
      <c r="BZ252" s="60">
        <f t="shared" si="965"/>
        <v>0</v>
      </c>
      <c r="CA252" s="60">
        <f t="shared" si="965"/>
        <v>0</v>
      </c>
      <c r="CB252" s="60"/>
      <c r="CC252" s="60">
        <f t="shared" ref="CC252" si="967">SUM(CC253,CC257)</f>
        <v>0</v>
      </c>
      <c r="CD252" s="84"/>
    </row>
    <row r="253" spans="1:82" ht="19.7" customHeight="1">
      <c r="A253" s="36" t="s">
        <v>354</v>
      </c>
      <c r="B253" s="26">
        <f t="shared" si="931"/>
        <v>27</v>
      </c>
      <c r="C253" s="27">
        <f>SUM(C254:C255)</f>
        <v>0</v>
      </c>
      <c r="D253" s="27">
        <f>SUM(D254:D255)</f>
        <v>0</v>
      </c>
      <c r="E253" s="27">
        <f>SUM(E254:E255)</f>
        <v>0</v>
      </c>
      <c r="F253" s="27">
        <f>SUM(F254:F255)</f>
        <v>0</v>
      </c>
      <c r="G253" s="27">
        <f>SUM(G254:G255)</f>
        <v>0</v>
      </c>
      <c r="H253" s="27">
        <f t="shared" si="822"/>
        <v>27</v>
      </c>
      <c r="I253" s="27">
        <f>SUM(I254:I256)</f>
        <v>0</v>
      </c>
      <c r="J253" s="27">
        <f t="shared" ref="J253:CA253" si="968">SUM(J254:J256)</f>
        <v>0</v>
      </c>
      <c r="K253" s="27">
        <f t="shared" si="968"/>
        <v>0</v>
      </c>
      <c r="L253" s="27">
        <f t="shared" si="968"/>
        <v>0</v>
      </c>
      <c r="M253" s="27">
        <f t="shared" si="968"/>
        <v>0</v>
      </c>
      <c r="N253" s="27">
        <f t="shared" si="968"/>
        <v>0</v>
      </c>
      <c r="O253" s="27">
        <f t="shared" si="968"/>
        <v>0</v>
      </c>
      <c r="P253" s="27">
        <f t="shared" si="968"/>
        <v>0</v>
      </c>
      <c r="Q253" s="27">
        <f t="shared" si="968"/>
        <v>0</v>
      </c>
      <c r="R253" s="27">
        <f t="shared" si="968"/>
        <v>0</v>
      </c>
      <c r="S253" s="27">
        <f>SUM(S254:S256)</f>
        <v>0</v>
      </c>
      <c r="T253" s="27">
        <f t="shared" si="968"/>
        <v>0</v>
      </c>
      <c r="U253" s="27">
        <f t="shared" si="968"/>
        <v>0</v>
      </c>
      <c r="V253" s="27">
        <f t="shared" si="968"/>
        <v>0</v>
      </c>
      <c r="W253" s="27">
        <f>SUM(W254:W256)</f>
        <v>0</v>
      </c>
      <c r="X253" s="27">
        <f t="shared" si="968"/>
        <v>0</v>
      </c>
      <c r="Y253" s="27">
        <f t="shared" si="968"/>
        <v>0</v>
      </c>
      <c r="Z253" s="27">
        <f>SUM(Z254:Z256)</f>
        <v>0</v>
      </c>
      <c r="AA253" s="27">
        <f>SUM(AA254:AA256)</f>
        <v>0</v>
      </c>
      <c r="AB253" s="27">
        <f t="shared" si="968"/>
        <v>0</v>
      </c>
      <c r="AC253" s="27">
        <f t="shared" si="968"/>
        <v>0</v>
      </c>
      <c r="AD253" s="27">
        <f>SUM(AD254:AD256)</f>
        <v>0</v>
      </c>
      <c r="AE253" s="27">
        <f t="shared" si="968"/>
        <v>1</v>
      </c>
      <c r="AF253" s="27">
        <f>SUM(AF254:AF256)</f>
        <v>2</v>
      </c>
      <c r="AG253" s="27">
        <f>SUM(AG254:AG256)</f>
        <v>0</v>
      </c>
      <c r="AH253" s="27">
        <f>SUM(AH254:AH256)</f>
        <v>0</v>
      </c>
      <c r="AI253" s="27">
        <f t="shared" si="968"/>
        <v>0</v>
      </c>
      <c r="AJ253" s="27">
        <f>SUM(AJ254:AJ256)</f>
        <v>0</v>
      </c>
      <c r="AK253" s="27">
        <f>SUM(AK254:AK256)</f>
        <v>0</v>
      </c>
      <c r="AL253" s="27">
        <f>SUM(AL254:AL256)</f>
        <v>0</v>
      </c>
      <c r="AM253" s="27">
        <f>SUM(AM254:AM256)</f>
        <v>0</v>
      </c>
      <c r="AN253" s="27">
        <f t="shared" si="968"/>
        <v>0</v>
      </c>
      <c r="AO253" s="27">
        <f t="shared" si="968"/>
        <v>0</v>
      </c>
      <c r="AP253" s="27">
        <f>SUM(AP254:AP256)</f>
        <v>0</v>
      </c>
      <c r="AQ253" s="27">
        <f t="shared" si="968"/>
        <v>0</v>
      </c>
      <c r="AR253" s="27">
        <f>SUM(AR254:AR256)</f>
        <v>0</v>
      </c>
      <c r="AS253" s="27">
        <f t="shared" si="968"/>
        <v>1</v>
      </c>
      <c r="AT253" s="27">
        <f>SUM(AT254:AT256)</f>
        <v>4</v>
      </c>
      <c r="AU253" s="27">
        <f>SUM(AU254:AU256)</f>
        <v>0</v>
      </c>
      <c r="AV253" s="27">
        <f>SUM(AV254:AV256)</f>
        <v>0</v>
      </c>
      <c r="AW253" s="27">
        <f t="shared" si="968"/>
        <v>0</v>
      </c>
      <c r="AX253" s="27">
        <f t="shared" si="968"/>
        <v>0</v>
      </c>
      <c r="AY253" s="27">
        <f t="shared" si="968"/>
        <v>0</v>
      </c>
      <c r="AZ253" s="27">
        <f>SUM(AZ254:AZ256)</f>
        <v>0</v>
      </c>
      <c r="BA253" s="27">
        <f t="shared" si="968"/>
        <v>0</v>
      </c>
      <c r="BB253" s="27">
        <f t="shared" si="968"/>
        <v>0</v>
      </c>
      <c r="BC253" s="27">
        <f t="shared" si="968"/>
        <v>0</v>
      </c>
      <c r="BD253" s="27">
        <f t="shared" ref="BD253" si="969">SUM(BD254:BD256)</f>
        <v>0</v>
      </c>
      <c r="BE253" s="27">
        <f>SUM(BE254:BE256)</f>
        <v>0</v>
      </c>
      <c r="BF253" s="27">
        <f t="shared" si="968"/>
        <v>2</v>
      </c>
      <c r="BG253" s="57">
        <f t="shared" ref="BG253:BL253" si="970">SUM(BG254:BG256)</f>
        <v>4</v>
      </c>
      <c r="BH253" s="27">
        <f t="shared" si="970"/>
        <v>1</v>
      </c>
      <c r="BI253" s="27">
        <f t="shared" si="970"/>
        <v>0</v>
      </c>
      <c r="BJ253" s="27">
        <f t="shared" si="970"/>
        <v>0</v>
      </c>
      <c r="BK253" s="27">
        <f t="shared" si="970"/>
        <v>0</v>
      </c>
      <c r="BL253" s="27">
        <f t="shared" si="970"/>
        <v>0</v>
      </c>
      <c r="BM253" s="27">
        <f t="shared" si="968"/>
        <v>0</v>
      </c>
      <c r="BN253" s="27">
        <f t="shared" si="968"/>
        <v>0</v>
      </c>
      <c r="BO253" s="27">
        <f t="shared" si="968"/>
        <v>0</v>
      </c>
      <c r="BP253" s="27">
        <f t="shared" si="968"/>
        <v>1</v>
      </c>
      <c r="BQ253" s="27">
        <f>SUM(BQ254:BQ256)</f>
        <v>8</v>
      </c>
      <c r="BR253" s="27">
        <f>SUM(BR254:BR256)</f>
        <v>1</v>
      </c>
      <c r="BS253" s="27">
        <f t="shared" si="968"/>
        <v>0</v>
      </c>
      <c r="BT253" s="27">
        <f t="shared" si="968"/>
        <v>0</v>
      </c>
      <c r="BU253" s="27">
        <f t="shared" si="968"/>
        <v>1</v>
      </c>
      <c r="BV253" s="27">
        <f t="shared" si="968"/>
        <v>0</v>
      </c>
      <c r="BW253" s="27">
        <f t="shared" si="968"/>
        <v>1</v>
      </c>
      <c r="BX253" s="27">
        <f t="shared" ref="BX253" si="971">SUM(BX254:BX256)</f>
        <v>0</v>
      </c>
      <c r="BY253" s="27">
        <f t="shared" si="968"/>
        <v>0</v>
      </c>
      <c r="BZ253" s="27">
        <f t="shared" si="968"/>
        <v>0</v>
      </c>
      <c r="CA253" s="27">
        <f t="shared" si="968"/>
        <v>0</v>
      </c>
      <c r="CB253" s="27"/>
      <c r="CC253" s="27">
        <f t="shared" ref="CC253" si="972">SUM(CC254:CC256)</f>
        <v>0</v>
      </c>
      <c r="CD253" s="84"/>
    </row>
    <row r="254" spans="1:82" ht="19.7" customHeight="1">
      <c r="A254" s="85" t="s">
        <v>436</v>
      </c>
      <c r="B254" s="3">
        <f t="shared" si="931"/>
        <v>10</v>
      </c>
      <c r="C254" s="2"/>
      <c r="D254" s="2"/>
      <c r="E254" s="2"/>
      <c r="F254" s="2"/>
      <c r="G254" s="2"/>
      <c r="H254" s="2">
        <f t="shared" si="822"/>
        <v>10</v>
      </c>
      <c r="I254" s="3"/>
      <c r="J254" s="3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>
        <v>1</v>
      </c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>
        <v>2</v>
      </c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>
        <v>1</v>
      </c>
      <c r="BG254" s="86">
        <v>1</v>
      </c>
      <c r="BH254" s="2">
        <v>1</v>
      </c>
      <c r="BI254" s="2"/>
      <c r="BJ254" s="2"/>
      <c r="BK254" s="2"/>
      <c r="BL254" s="2"/>
      <c r="BM254" s="2"/>
      <c r="BN254" s="2"/>
      <c r="BO254" s="2"/>
      <c r="BP254" s="2"/>
      <c r="BQ254" s="2">
        <v>4</v>
      </c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84" t="s">
        <v>568</v>
      </c>
    </row>
    <row r="255" spans="1:82" ht="19.7" customHeight="1">
      <c r="A255" s="85" t="s">
        <v>437</v>
      </c>
      <c r="B255" s="3">
        <f t="shared" si="931"/>
        <v>10</v>
      </c>
      <c r="C255" s="2"/>
      <c r="D255" s="2"/>
      <c r="E255" s="2"/>
      <c r="F255" s="2"/>
      <c r="G255" s="2"/>
      <c r="H255" s="2">
        <f t="shared" si="822"/>
        <v>10</v>
      </c>
      <c r="I255" s="3"/>
      <c r="J255" s="3"/>
      <c r="K255" s="3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>
        <v>1</v>
      </c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>
        <v>2</v>
      </c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>
        <v>1</v>
      </c>
      <c r="BG255" s="86">
        <v>1</v>
      </c>
      <c r="BH255" s="2"/>
      <c r="BI255" s="2"/>
      <c r="BJ255" s="2"/>
      <c r="BK255" s="2"/>
      <c r="BL255" s="2"/>
      <c r="BM255" s="2"/>
      <c r="BN255" s="2"/>
      <c r="BO255" s="2"/>
      <c r="BP255" s="2"/>
      <c r="BQ255" s="2">
        <v>4</v>
      </c>
      <c r="BR255" s="2">
        <v>1</v>
      </c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84" t="s">
        <v>568</v>
      </c>
    </row>
    <row r="256" spans="1:82" ht="19.7" customHeight="1">
      <c r="A256" s="85" t="s">
        <v>300</v>
      </c>
      <c r="B256" s="3">
        <f t="shared" si="931"/>
        <v>7</v>
      </c>
      <c r="C256" s="2"/>
      <c r="D256" s="2"/>
      <c r="E256" s="2"/>
      <c r="F256" s="2"/>
      <c r="G256" s="2"/>
      <c r="H256" s="2">
        <f t="shared" si="822"/>
        <v>7</v>
      </c>
      <c r="I256" s="3"/>
      <c r="J256" s="3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>
        <v>1</v>
      </c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>
        <v>1</v>
      </c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86">
        <v>2</v>
      </c>
      <c r="BH256" s="2"/>
      <c r="BI256" s="2"/>
      <c r="BJ256" s="2"/>
      <c r="BK256" s="2"/>
      <c r="BL256" s="2"/>
      <c r="BM256" s="2"/>
      <c r="BN256" s="2"/>
      <c r="BO256" s="2"/>
      <c r="BP256" s="2">
        <v>1</v>
      </c>
      <c r="BQ256" s="2"/>
      <c r="BR256" s="2"/>
      <c r="BS256" s="2"/>
      <c r="BT256" s="2"/>
      <c r="BU256" s="2">
        <v>1</v>
      </c>
      <c r="BV256" s="2"/>
      <c r="BW256" s="2">
        <v>1</v>
      </c>
      <c r="BX256" s="2"/>
      <c r="BY256" s="2"/>
      <c r="BZ256" s="2"/>
      <c r="CA256" s="2"/>
      <c r="CB256" s="2"/>
      <c r="CC256" s="2"/>
      <c r="CD256" s="84" t="s">
        <v>568</v>
      </c>
    </row>
    <row r="257" spans="1:92" ht="19.7" customHeight="1">
      <c r="A257" s="85" t="s">
        <v>439</v>
      </c>
      <c r="B257" s="3">
        <f t="shared" si="931"/>
        <v>11</v>
      </c>
      <c r="C257" s="2"/>
      <c r="D257" s="2"/>
      <c r="E257" s="2"/>
      <c r="F257" s="2"/>
      <c r="G257" s="2"/>
      <c r="H257" s="2">
        <f t="shared" si="822"/>
        <v>11</v>
      </c>
      <c r="I257" s="3"/>
      <c r="J257" s="3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>
        <v>1</v>
      </c>
      <c r="W257" s="2"/>
      <c r="X257" s="2"/>
      <c r="Y257" s="2"/>
      <c r="Z257" s="2"/>
      <c r="AA257" s="2"/>
      <c r="AB257" s="2"/>
      <c r="AC257" s="2"/>
      <c r="AD257" s="2"/>
      <c r="AE257" s="2">
        <v>2</v>
      </c>
      <c r="AF257" s="2"/>
      <c r="AG257" s="2"/>
      <c r="AH257" s="2">
        <v>1</v>
      </c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>
        <v>3</v>
      </c>
      <c r="AT257" s="2"/>
      <c r="AU257" s="2"/>
      <c r="AV257" s="2">
        <v>2</v>
      </c>
      <c r="AW257" s="2"/>
      <c r="AX257" s="2"/>
      <c r="AY257" s="2"/>
      <c r="AZ257" s="2"/>
      <c r="BA257" s="2"/>
      <c r="BB257" s="2"/>
      <c r="BC257" s="2"/>
      <c r="BD257" s="2"/>
      <c r="BE257" s="2"/>
      <c r="BF257" s="2">
        <v>1</v>
      </c>
      <c r="BG257" s="86"/>
      <c r="BH257" s="2"/>
      <c r="BI257" s="2"/>
      <c r="BJ257" s="2"/>
      <c r="BK257" s="2"/>
      <c r="BL257" s="2"/>
      <c r="BM257" s="2"/>
      <c r="BN257" s="2"/>
      <c r="BO257" s="2"/>
      <c r="BP257" s="2">
        <v>1</v>
      </c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84" t="s">
        <v>568</v>
      </c>
    </row>
    <row r="258" spans="1:92" s="41" customFormat="1" ht="19.7" customHeight="1">
      <c r="A258" s="58" t="s">
        <v>262</v>
      </c>
      <c r="B258" s="59">
        <f t="shared" si="931"/>
        <v>31</v>
      </c>
      <c r="C258" s="60">
        <f>SUM(C260,C262)</f>
        <v>0</v>
      </c>
      <c r="D258" s="60">
        <f>SUM(D260,D262)</f>
        <v>0</v>
      </c>
      <c r="E258" s="60">
        <f>SUM(E260,E262)</f>
        <v>0</v>
      </c>
      <c r="F258" s="60">
        <f>SUM(F260,F262)</f>
        <v>0</v>
      </c>
      <c r="G258" s="60">
        <f>SUM(G260,G262)</f>
        <v>0</v>
      </c>
      <c r="H258" s="60">
        <f t="shared" si="822"/>
        <v>31</v>
      </c>
      <c r="I258" s="60">
        <f>SUM(I259,I262)</f>
        <v>0</v>
      </c>
      <c r="J258" s="60">
        <f t="shared" ref="J258:CA258" si="973">SUM(J259,J262)</f>
        <v>0</v>
      </c>
      <c r="K258" s="60">
        <f t="shared" si="973"/>
        <v>0</v>
      </c>
      <c r="L258" s="60">
        <f t="shared" si="973"/>
        <v>0</v>
      </c>
      <c r="M258" s="60">
        <f t="shared" si="973"/>
        <v>0</v>
      </c>
      <c r="N258" s="60">
        <f t="shared" si="973"/>
        <v>0</v>
      </c>
      <c r="O258" s="60">
        <f t="shared" si="973"/>
        <v>0</v>
      </c>
      <c r="P258" s="60">
        <f t="shared" si="973"/>
        <v>0</v>
      </c>
      <c r="Q258" s="60">
        <f t="shared" si="973"/>
        <v>0</v>
      </c>
      <c r="R258" s="60">
        <f t="shared" si="973"/>
        <v>0</v>
      </c>
      <c r="S258" s="60">
        <f>SUM(S259,S262)</f>
        <v>0</v>
      </c>
      <c r="T258" s="60">
        <f t="shared" si="973"/>
        <v>0</v>
      </c>
      <c r="U258" s="60">
        <f t="shared" si="973"/>
        <v>0</v>
      </c>
      <c r="V258" s="60">
        <f t="shared" si="973"/>
        <v>1</v>
      </c>
      <c r="W258" s="60">
        <f>SUM(W259,W262)</f>
        <v>0</v>
      </c>
      <c r="X258" s="60">
        <f t="shared" si="973"/>
        <v>0</v>
      </c>
      <c r="Y258" s="60">
        <f t="shared" si="973"/>
        <v>0</v>
      </c>
      <c r="Z258" s="60">
        <f>SUM(Z259,Z262)</f>
        <v>0</v>
      </c>
      <c r="AA258" s="60">
        <f>SUM(AA259,AA262)</f>
        <v>0</v>
      </c>
      <c r="AB258" s="60">
        <f t="shared" si="973"/>
        <v>0</v>
      </c>
      <c r="AC258" s="60">
        <f t="shared" si="973"/>
        <v>0</v>
      </c>
      <c r="AD258" s="60">
        <f>SUM(AD259,AD262)</f>
        <v>0</v>
      </c>
      <c r="AE258" s="60">
        <f t="shared" si="973"/>
        <v>3</v>
      </c>
      <c r="AF258" s="60">
        <f>SUM(AF259,AF262)</f>
        <v>1</v>
      </c>
      <c r="AG258" s="60">
        <f>SUM(AG259,AG262)</f>
        <v>0</v>
      </c>
      <c r="AH258" s="60">
        <f>SUM(AH259,AH262)</f>
        <v>1</v>
      </c>
      <c r="AI258" s="60">
        <f t="shared" si="973"/>
        <v>0</v>
      </c>
      <c r="AJ258" s="60">
        <f>SUM(AJ259,AJ262)</f>
        <v>0</v>
      </c>
      <c r="AK258" s="60">
        <f>SUM(AK259,AK262)</f>
        <v>0</v>
      </c>
      <c r="AL258" s="60">
        <f>SUM(AL259,AL262)</f>
        <v>0</v>
      </c>
      <c r="AM258" s="60">
        <f>SUM(AM259,AM262)</f>
        <v>0</v>
      </c>
      <c r="AN258" s="60">
        <f t="shared" si="973"/>
        <v>0</v>
      </c>
      <c r="AO258" s="60">
        <f t="shared" si="973"/>
        <v>0</v>
      </c>
      <c r="AP258" s="60">
        <f>SUM(AP259,AP262)</f>
        <v>0</v>
      </c>
      <c r="AQ258" s="60">
        <f t="shared" si="973"/>
        <v>0</v>
      </c>
      <c r="AR258" s="60">
        <f>SUM(AR259,AR262)</f>
        <v>0</v>
      </c>
      <c r="AS258" s="60">
        <f t="shared" si="973"/>
        <v>5</v>
      </c>
      <c r="AT258" s="60">
        <f>SUM(AT259,AT262)</f>
        <v>2</v>
      </c>
      <c r="AU258" s="60">
        <f>SUM(AU259,AU262)</f>
        <v>0</v>
      </c>
      <c r="AV258" s="60">
        <f>SUM(AV259,AV262)</f>
        <v>2</v>
      </c>
      <c r="AW258" s="60">
        <f t="shared" si="973"/>
        <v>0</v>
      </c>
      <c r="AX258" s="60">
        <f t="shared" si="973"/>
        <v>0</v>
      </c>
      <c r="AY258" s="60">
        <f t="shared" si="973"/>
        <v>0</v>
      </c>
      <c r="AZ258" s="60">
        <f>SUM(AZ259,AZ262)</f>
        <v>0</v>
      </c>
      <c r="BA258" s="60">
        <f t="shared" si="973"/>
        <v>0</v>
      </c>
      <c r="BB258" s="60">
        <f t="shared" si="973"/>
        <v>0</v>
      </c>
      <c r="BC258" s="60">
        <f t="shared" si="973"/>
        <v>0</v>
      </c>
      <c r="BD258" s="60">
        <f t="shared" ref="BD258" si="974">SUM(BD259,BD262)</f>
        <v>0</v>
      </c>
      <c r="BE258" s="60">
        <f>SUM(BE259,BE262)</f>
        <v>0</v>
      </c>
      <c r="BF258" s="60">
        <f t="shared" si="973"/>
        <v>3</v>
      </c>
      <c r="BG258" s="63">
        <f t="shared" ref="BG258:BL258" si="975">SUM(BG259,BG262)</f>
        <v>3</v>
      </c>
      <c r="BH258" s="60">
        <f t="shared" si="975"/>
        <v>1</v>
      </c>
      <c r="BI258" s="60">
        <f t="shared" si="975"/>
        <v>0</v>
      </c>
      <c r="BJ258" s="60">
        <f t="shared" si="975"/>
        <v>0</v>
      </c>
      <c r="BK258" s="60">
        <f t="shared" si="975"/>
        <v>0</v>
      </c>
      <c r="BL258" s="60">
        <f t="shared" si="975"/>
        <v>0</v>
      </c>
      <c r="BM258" s="60">
        <f t="shared" si="973"/>
        <v>0</v>
      </c>
      <c r="BN258" s="60">
        <f t="shared" si="973"/>
        <v>0</v>
      </c>
      <c r="BO258" s="60">
        <f t="shared" si="973"/>
        <v>0</v>
      </c>
      <c r="BP258" s="60">
        <f t="shared" si="973"/>
        <v>1</v>
      </c>
      <c r="BQ258" s="60">
        <f>SUM(BQ259,BQ262)</f>
        <v>3</v>
      </c>
      <c r="BR258" s="60">
        <f>SUM(BR259,BR262)</f>
        <v>2</v>
      </c>
      <c r="BS258" s="60">
        <f t="shared" si="973"/>
        <v>0</v>
      </c>
      <c r="BT258" s="60">
        <f t="shared" si="973"/>
        <v>0</v>
      </c>
      <c r="BU258" s="60">
        <f t="shared" si="973"/>
        <v>1</v>
      </c>
      <c r="BV258" s="60">
        <f t="shared" si="973"/>
        <v>1</v>
      </c>
      <c r="BW258" s="60">
        <f t="shared" si="973"/>
        <v>1</v>
      </c>
      <c r="BX258" s="60">
        <f t="shared" ref="BX258" si="976">SUM(BX259,BX262)</f>
        <v>0</v>
      </c>
      <c r="BY258" s="60">
        <f t="shared" si="973"/>
        <v>0</v>
      </c>
      <c r="BZ258" s="60">
        <f t="shared" si="973"/>
        <v>0</v>
      </c>
      <c r="CA258" s="60">
        <f t="shared" si="973"/>
        <v>0</v>
      </c>
      <c r="CB258" s="60"/>
      <c r="CC258" s="60">
        <f t="shared" ref="CC258" si="977">SUM(CC259,CC262)</f>
        <v>0</v>
      </c>
      <c r="CD258" s="84"/>
    </row>
    <row r="259" spans="1:92" ht="19.7" customHeight="1">
      <c r="A259" s="36" t="s">
        <v>169</v>
      </c>
      <c r="B259" s="26">
        <f t="shared" si="931"/>
        <v>19</v>
      </c>
      <c r="C259" s="27"/>
      <c r="D259" s="27"/>
      <c r="E259" s="27"/>
      <c r="F259" s="27"/>
      <c r="G259" s="27"/>
      <c r="H259" s="27">
        <f t="shared" si="822"/>
        <v>19</v>
      </c>
      <c r="I259" s="27">
        <f>SUM(I260:I261)</f>
        <v>0</v>
      </c>
      <c r="J259" s="27">
        <f t="shared" ref="J259:CA259" si="978">SUM(J260:J261)</f>
        <v>0</v>
      </c>
      <c r="K259" s="27">
        <f t="shared" si="978"/>
        <v>0</v>
      </c>
      <c r="L259" s="27">
        <f t="shared" si="978"/>
        <v>0</v>
      </c>
      <c r="M259" s="27">
        <f t="shared" si="978"/>
        <v>0</v>
      </c>
      <c r="N259" s="27">
        <f t="shared" si="978"/>
        <v>0</v>
      </c>
      <c r="O259" s="27">
        <f t="shared" si="978"/>
        <v>0</v>
      </c>
      <c r="P259" s="27">
        <f t="shared" si="978"/>
        <v>0</v>
      </c>
      <c r="Q259" s="27">
        <f t="shared" si="978"/>
        <v>0</v>
      </c>
      <c r="R259" s="27">
        <f t="shared" si="978"/>
        <v>0</v>
      </c>
      <c r="S259" s="27">
        <f>SUM(S260:S261)</f>
        <v>0</v>
      </c>
      <c r="T259" s="27">
        <f t="shared" si="978"/>
        <v>0</v>
      </c>
      <c r="U259" s="27">
        <f t="shared" si="978"/>
        <v>0</v>
      </c>
      <c r="V259" s="27">
        <f t="shared" si="978"/>
        <v>0</v>
      </c>
      <c r="W259" s="27">
        <f>SUM(W260:W261)</f>
        <v>0</v>
      </c>
      <c r="X259" s="27">
        <f t="shared" si="978"/>
        <v>0</v>
      </c>
      <c r="Y259" s="27">
        <f t="shared" si="978"/>
        <v>0</v>
      </c>
      <c r="Z259" s="27">
        <f>SUM(Z260:Z261)</f>
        <v>0</v>
      </c>
      <c r="AA259" s="27">
        <f>SUM(AA260:AA261)</f>
        <v>0</v>
      </c>
      <c r="AB259" s="27">
        <f t="shared" si="978"/>
        <v>0</v>
      </c>
      <c r="AC259" s="27">
        <f t="shared" si="978"/>
        <v>0</v>
      </c>
      <c r="AD259" s="27">
        <f>SUM(AD260:AD261)</f>
        <v>0</v>
      </c>
      <c r="AE259" s="27">
        <f t="shared" si="978"/>
        <v>1</v>
      </c>
      <c r="AF259" s="27">
        <f>SUM(AF260:AF261)</f>
        <v>1</v>
      </c>
      <c r="AG259" s="27">
        <f>SUM(AG260:AG261)</f>
        <v>0</v>
      </c>
      <c r="AH259" s="27">
        <f>SUM(AH260:AH261)</f>
        <v>0</v>
      </c>
      <c r="AI259" s="27">
        <f t="shared" si="978"/>
        <v>0</v>
      </c>
      <c r="AJ259" s="27">
        <f>SUM(AJ260:AJ261)</f>
        <v>0</v>
      </c>
      <c r="AK259" s="27">
        <f>SUM(AK260:AK261)</f>
        <v>0</v>
      </c>
      <c r="AL259" s="27">
        <f>SUM(AL260:AL261)</f>
        <v>0</v>
      </c>
      <c r="AM259" s="27">
        <f>SUM(AM260:AM261)</f>
        <v>0</v>
      </c>
      <c r="AN259" s="27">
        <f t="shared" si="978"/>
        <v>0</v>
      </c>
      <c r="AO259" s="27">
        <f t="shared" si="978"/>
        <v>0</v>
      </c>
      <c r="AP259" s="27">
        <f>SUM(AP260:AP261)</f>
        <v>0</v>
      </c>
      <c r="AQ259" s="27">
        <f t="shared" si="978"/>
        <v>0</v>
      </c>
      <c r="AR259" s="27">
        <f>SUM(AR260:AR261)</f>
        <v>0</v>
      </c>
      <c r="AS259" s="27">
        <f t="shared" si="978"/>
        <v>1</v>
      </c>
      <c r="AT259" s="27">
        <f>SUM(AT260:AT261)</f>
        <v>2</v>
      </c>
      <c r="AU259" s="27">
        <f>SUM(AU260:AU261)</f>
        <v>0</v>
      </c>
      <c r="AV259" s="27">
        <f>SUM(AV260:AV261)</f>
        <v>0</v>
      </c>
      <c r="AW259" s="27">
        <f t="shared" si="978"/>
        <v>0</v>
      </c>
      <c r="AX259" s="27">
        <f t="shared" si="978"/>
        <v>0</v>
      </c>
      <c r="AY259" s="27">
        <f t="shared" si="978"/>
        <v>0</v>
      </c>
      <c r="AZ259" s="27">
        <f>SUM(AZ260:AZ261)</f>
        <v>0</v>
      </c>
      <c r="BA259" s="27">
        <f t="shared" si="978"/>
        <v>0</v>
      </c>
      <c r="BB259" s="27">
        <f t="shared" si="978"/>
        <v>0</v>
      </c>
      <c r="BC259" s="27">
        <f t="shared" si="978"/>
        <v>0</v>
      </c>
      <c r="BD259" s="27">
        <f t="shared" ref="BD259" si="979">SUM(BD260:BD261)</f>
        <v>0</v>
      </c>
      <c r="BE259" s="27">
        <f>SUM(BE260:BE261)</f>
        <v>0</v>
      </c>
      <c r="BF259" s="27">
        <f t="shared" si="978"/>
        <v>2</v>
      </c>
      <c r="BG259" s="57">
        <f t="shared" ref="BG259:BL259" si="980">SUM(BG260:BG261)</f>
        <v>3</v>
      </c>
      <c r="BH259" s="27">
        <f t="shared" si="980"/>
        <v>1</v>
      </c>
      <c r="BI259" s="27">
        <f t="shared" si="980"/>
        <v>0</v>
      </c>
      <c r="BJ259" s="27">
        <f t="shared" si="980"/>
        <v>0</v>
      </c>
      <c r="BK259" s="27">
        <f t="shared" si="980"/>
        <v>0</v>
      </c>
      <c r="BL259" s="27">
        <f t="shared" si="980"/>
        <v>0</v>
      </c>
      <c r="BM259" s="27">
        <f t="shared" si="978"/>
        <v>0</v>
      </c>
      <c r="BN259" s="27">
        <f t="shared" si="978"/>
        <v>0</v>
      </c>
      <c r="BO259" s="27">
        <f t="shared" si="978"/>
        <v>0</v>
      </c>
      <c r="BP259" s="27">
        <f t="shared" si="978"/>
        <v>0</v>
      </c>
      <c r="BQ259" s="27">
        <f>SUM(BQ260:BQ261)</f>
        <v>3</v>
      </c>
      <c r="BR259" s="27">
        <f>SUM(BR260:BR261)</f>
        <v>2</v>
      </c>
      <c r="BS259" s="27">
        <f t="shared" si="978"/>
        <v>0</v>
      </c>
      <c r="BT259" s="27">
        <f t="shared" si="978"/>
        <v>0</v>
      </c>
      <c r="BU259" s="27">
        <f t="shared" si="978"/>
        <v>1</v>
      </c>
      <c r="BV259" s="27">
        <f t="shared" si="978"/>
        <v>1</v>
      </c>
      <c r="BW259" s="27">
        <f t="shared" si="978"/>
        <v>1</v>
      </c>
      <c r="BX259" s="27">
        <f t="shared" ref="BX259" si="981">SUM(BX260:BX261)</f>
        <v>0</v>
      </c>
      <c r="BY259" s="27">
        <f t="shared" si="978"/>
        <v>0</v>
      </c>
      <c r="BZ259" s="27">
        <f t="shared" si="978"/>
        <v>0</v>
      </c>
      <c r="CA259" s="27">
        <f t="shared" si="978"/>
        <v>0</v>
      </c>
      <c r="CB259" s="27"/>
      <c r="CC259" s="27">
        <f t="shared" ref="CC259" si="982">SUM(CC260:CC261)</f>
        <v>0</v>
      </c>
      <c r="CD259" s="84"/>
    </row>
    <row r="260" spans="1:92" ht="19.7" customHeight="1">
      <c r="A260" s="85" t="s">
        <v>263</v>
      </c>
      <c r="B260" s="3">
        <f t="shared" si="931"/>
        <v>13</v>
      </c>
      <c r="C260" s="2"/>
      <c r="D260" s="2"/>
      <c r="E260" s="2"/>
      <c r="F260" s="2"/>
      <c r="G260" s="2"/>
      <c r="H260" s="2">
        <f t="shared" si="822"/>
        <v>13</v>
      </c>
      <c r="I260" s="3"/>
      <c r="J260" s="3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>
        <v>1</v>
      </c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>
        <v>2</v>
      </c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>
        <v>2</v>
      </c>
      <c r="BG260" s="86">
        <v>2</v>
      </c>
      <c r="BH260" s="2">
        <v>1</v>
      </c>
      <c r="BI260" s="2"/>
      <c r="BJ260" s="2"/>
      <c r="BK260" s="2"/>
      <c r="BL260" s="2"/>
      <c r="BM260" s="2"/>
      <c r="BN260" s="2"/>
      <c r="BO260" s="2"/>
      <c r="BP260" s="2"/>
      <c r="BQ260" s="2">
        <v>3</v>
      </c>
      <c r="BR260" s="2">
        <v>2</v>
      </c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84" t="s">
        <v>568</v>
      </c>
    </row>
    <row r="261" spans="1:92" ht="19.7" customHeight="1">
      <c r="A261" s="85" t="s">
        <v>261</v>
      </c>
      <c r="B261" s="3">
        <f t="shared" si="931"/>
        <v>6</v>
      </c>
      <c r="C261" s="2"/>
      <c r="D261" s="2"/>
      <c r="E261" s="2"/>
      <c r="F261" s="2"/>
      <c r="G261" s="2"/>
      <c r="H261" s="2">
        <f t="shared" ref="H261:H324" si="983">SUM(I261:CC261)</f>
        <v>6</v>
      </c>
      <c r="I261" s="3"/>
      <c r="J261" s="3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>
        <v>1</v>
      </c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>
        <v>1</v>
      </c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86">
        <v>1</v>
      </c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>
        <v>1</v>
      </c>
      <c r="BV261" s="2">
        <v>1</v>
      </c>
      <c r="BW261" s="2">
        <v>1</v>
      </c>
      <c r="BX261" s="2"/>
      <c r="BY261" s="2"/>
      <c r="BZ261" s="2"/>
      <c r="CA261" s="2"/>
      <c r="CB261" s="2"/>
      <c r="CC261" s="2"/>
      <c r="CD261" s="84" t="s">
        <v>568</v>
      </c>
    </row>
    <row r="262" spans="1:92" ht="19.7" customHeight="1">
      <c r="A262" s="85" t="s">
        <v>438</v>
      </c>
      <c r="B262" s="3">
        <f t="shared" si="931"/>
        <v>12</v>
      </c>
      <c r="C262" s="2"/>
      <c r="D262" s="2"/>
      <c r="E262" s="2"/>
      <c r="F262" s="2"/>
      <c r="G262" s="2"/>
      <c r="H262" s="2">
        <f t="shared" si="983"/>
        <v>12</v>
      </c>
      <c r="I262" s="3"/>
      <c r="J262" s="3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>
        <v>1</v>
      </c>
      <c r="W262" s="2"/>
      <c r="X262" s="2"/>
      <c r="Y262" s="2"/>
      <c r="Z262" s="2"/>
      <c r="AA262" s="2"/>
      <c r="AB262" s="2"/>
      <c r="AC262" s="2"/>
      <c r="AD262" s="2"/>
      <c r="AE262" s="2">
        <v>2</v>
      </c>
      <c r="AF262" s="2"/>
      <c r="AG262" s="2"/>
      <c r="AH262" s="2">
        <v>1</v>
      </c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>
        <v>4</v>
      </c>
      <c r="AT262" s="2"/>
      <c r="AU262" s="2"/>
      <c r="AV262" s="2">
        <v>2</v>
      </c>
      <c r="AW262" s="2"/>
      <c r="AX262" s="2"/>
      <c r="AY262" s="2"/>
      <c r="AZ262" s="2"/>
      <c r="BA262" s="2"/>
      <c r="BB262" s="2"/>
      <c r="BC262" s="2"/>
      <c r="BD262" s="2"/>
      <c r="BE262" s="2"/>
      <c r="BF262" s="2">
        <v>1</v>
      </c>
      <c r="BG262" s="86"/>
      <c r="BH262" s="2"/>
      <c r="BI262" s="2"/>
      <c r="BJ262" s="2"/>
      <c r="BK262" s="2"/>
      <c r="BL262" s="2"/>
      <c r="BM262" s="2"/>
      <c r="BN262" s="2"/>
      <c r="BO262" s="2"/>
      <c r="BP262" s="2">
        <v>1</v>
      </c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84" t="s">
        <v>568</v>
      </c>
    </row>
    <row r="263" spans="1:92" s="35" customFormat="1" ht="19.7" customHeight="1">
      <c r="A263" s="67" t="s">
        <v>440</v>
      </c>
      <c r="B263" s="24">
        <f t="shared" si="931"/>
        <v>1190</v>
      </c>
      <c r="C263" s="34">
        <f>SUM(C264:C266)</f>
        <v>0</v>
      </c>
      <c r="D263" s="34">
        <f t="shared" ref="D263:BS263" si="984">SUM(D264:D266)</f>
        <v>0</v>
      </c>
      <c r="E263" s="34">
        <f t="shared" si="984"/>
        <v>0</v>
      </c>
      <c r="F263" s="34">
        <f t="shared" si="984"/>
        <v>0</v>
      </c>
      <c r="G263" s="34">
        <f t="shared" si="984"/>
        <v>0</v>
      </c>
      <c r="H263" s="34">
        <f t="shared" si="983"/>
        <v>1190</v>
      </c>
      <c r="I263" s="34">
        <f>SUM(I264:I266)</f>
        <v>0</v>
      </c>
      <c r="J263" s="34">
        <f t="shared" si="984"/>
        <v>1</v>
      </c>
      <c r="K263" s="34"/>
      <c r="L263" s="34">
        <f t="shared" si="984"/>
        <v>0</v>
      </c>
      <c r="M263" s="34">
        <f t="shared" si="984"/>
        <v>0</v>
      </c>
      <c r="N263" s="34">
        <f t="shared" si="984"/>
        <v>2</v>
      </c>
      <c r="O263" s="34">
        <f t="shared" si="984"/>
        <v>0</v>
      </c>
      <c r="P263" s="34">
        <f t="shared" si="984"/>
        <v>6</v>
      </c>
      <c r="Q263" s="34">
        <f t="shared" si="984"/>
        <v>0</v>
      </c>
      <c r="R263" s="34">
        <f t="shared" si="984"/>
        <v>9</v>
      </c>
      <c r="S263" s="34">
        <f>SUM(S264:S266)</f>
        <v>0</v>
      </c>
      <c r="T263" s="34">
        <f t="shared" si="984"/>
        <v>1</v>
      </c>
      <c r="U263" s="34">
        <f t="shared" si="984"/>
        <v>0</v>
      </c>
      <c r="V263" s="34">
        <f t="shared" si="984"/>
        <v>16</v>
      </c>
      <c r="W263" s="34">
        <f>SUM(W264:W266)</f>
        <v>31</v>
      </c>
      <c r="X263" s="34">
        <f t="shared" si="984"/>
        <v>0</v>
      </c>
      <c r="Y263" s="34">
        <f t="shared" si="984"/>
        <v>4</v>
      </c>
      <c r="Z263" s="34">
        <f>SUM(Z264:Z266)</f>
        <v>0</v>
      </c>
      <c r="AA263" s="34">
        <f>SUM(AA264:AA266)</f>
        <v>0</v>
      </c>
      <c r="AB263" s="34">
        <f t="shared" si="984"/>
        <v>0</v>
      </c>
      <c r="AC263" s="34">
        <f t="shared" si="984"/>
        <v>1</v>
      </c>
      <c r="AD263" s="34">
        <f>SUM(AD264:AD266)</f>
        <v>0</v>
      </c>
      <c r="AE263" s="34">
        <f t="shared" si="984"/>
        <v>131</v>
      </c>
      <c r="AF263" s="34">
        <f>SUM(AF264:AF266)</f>
        <v>33</v>
      </c>
      <c r="AG263" s="34">
        <f>SUM(AG264:AG266)</f>
        <v>0</v>
      </c>
      <c r="AH263" s="34">
        <f>SUM(AH264:AH266)</f>
        <v>45</v>
      </c>
      <c r="AI263" s="34">
        <f t="shared" si="984"/>
        <v>2</v>
      </c>
      <c r="AJ263" s="34">
        <f>SUM(AJ264:AJ266)</f>
        <v>0</v>
      </c>
      <c r="AK263" s="34">
        <f>SUM(AK264:AK266)</f>
        <v>1</v>
      </c>
      <c r="AL263" s="34">
        <f>SUM(AL264:AL266)</f>
        <v>0</v>
      </c>
      <c r="AM263" s="34">
        <f>SUM(AM264:AM266)</f>
        <v>0</v>
      </c>
      <c r="AN263" s="34">
        <f t="shared" si="984"/>
        <v>0</v>
      </c>
      <c r="AO263" s="34">
        <f t="shared" si="984"/>
        <v>8</v>
      </c>
      <c r="AP263" s="34">
        <f>SUM(AP264:AP266)</f>
        <v>0</v>
      </c>
      <c r="AQ263" s="34">
        <f t="shared" si="984"/>
        <v>0</v>
      </c>
      <c r="AR263" s="34">
        <f>SUM(AR264:AR266)</f>
        <v>0</v>
      </c>
      <c r="AS263" s="34">
        <f t="shared" si="984"/>
        <v>165</v>
      </c>
      <c r="AT263" s="34">
        <f>SUM(AT264:AT266)</f>
        <v>112</v>
      </c>
      <c r="AU263" s="34">
        <f>SUM(AU264:AU266)</f>
        <v>0</v>
      </c>
      <c r="AV263" s="34">
        <f>SUM(AV264:AV266)</f>
        <v>56</v>
      </c>
      <c r="AW263" s="34">
        <f t="shared" si="984"/>
        <v>2</v>
      </c>
      <c r="AX263" s="34">
        <f t="shared" si="984"/>
        <v>0</v>
      </c>
      <c r="AY263" s="34">
        <f t="shared" si="984"/>
        <v>5</v>
      </c>
      <c r="AZ263" s="34">
        <f>SUM(AZ264:AZ266)</f>
        <v>0</v>
      </c>
      <c r="BA263" s="34">
        <f t="shared" si="984"/>
        <v>0</v>
      </c>
      <c r="BB263" s="34">
        <f t="shared" si="984"/>
        <v>14</v>
      </c>
      <c r="BC263" s="34">
        <f t="shared" si="984"/>
        <v>1</v>
      </c>
      <c r="BD263" s="34">
        <f t="shared" ref="BD263" si="985">SUM(BD264:BD266)</f>
        <v>1</v>
      </c>
      <c r="BE263" s="34">
        <f>SUM(BE264:BE266)</f>
        <v>0</v>
      </c>
      <c r="BF263" s="34">
        <f t="shared" si="984"/>
        <v>80</v>
      </c>
      <c r="BG263" s="68">
        <f t="shared" ref="BG263:BL263" si="986">SUM(BG264:BG266)</f>
        <v>132</v>
      </c>
      <c r="BH263" s="34">
        <f t="shared" si="986"/>
        <v>40</v>
      </c>
      <c r="BI263" s="34">
        <f t="shared" si="986"/>
        <v>0</v>
      </c>
      <c r="BJ263" s="34">
        <f t="shared" si="986"/>
        <v>0</v>
      </c>
      <c r="BK263" s="34">
        <f t="shared" si="986"/>
        <v>0</v>
      </c>
      <c r="BL263" s="34">
        <f t="shared" si="986"/>
        <v>0</v>
      </c>
      <c r="BM263" s="34">
        <f t="shared" si="984"/>
        <v>2</v>
      </c>
      <c r="BN263" s="34">
        <f t="shared" si="984"/>
        <v>2</v>
      </c>
      <c r="BO263" s="34">
        <f t="shared" si="984"/>
        <v>0</v>
      </c>
      <c r="BP263" s="34">
        <f t="shared" si="984"/>
        <v>32</v>
      </c>
      <c r="BQ263" s="34">
        <f>SUM(BQ264:BQ266)</f>
        <v>152</v>
      </c>
      <c r="BR263" s="34">
        <f>SUM(BR264:BR266)</f>
        <v>75</v>
      </c>
      <c r="BS263" s="34">
        <f t="shared" si="984"/>
        <v>6</v>
      </c>
      <c r="BT263" s="34">
        <f t="shared" ref="BT263:CA263" si="987">SUM(BT264:BT266)</f>
        <v>0</v>
      </c>
      <c r="BU263" s="34">
        <f t="shared" si="987"/>
        <v>8</v>
      </c>
      <c r="BV263" s="34">
        <f t="shared" si="987"/>
        <v>7</v>
      </c>
      <c r="BW263" s="34">
        <f t="shared" si="987"/>
        <v>6</v>
      </c>
      <c r="BX263" s="34">
        <f t="shared" ref="BX263" si="988">SUM(BX264:BX266)</f>
        <v>0</v>
      </c>
      <c r="BY263" s="34">
        <f t="shared" si="987"/>
        <v>1</v>
      </c>
      <c r="BZ263" s="34">
        <f t="shared" si="987"/>
        <v>0</v>
      </c>
      <c r="CA263" s="34">
        <f t="shared" si="987"/>
        <v>0</v>
      </c>
      <c r="CB263" s="34"/>
      <c r="CC263" s="34">
        <f t="shared" ref="CC263" si="989">SUM(CC264:CC266)</f>
        <v>0</v>
      </c>
      <c r="CD263" s="83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</row>
    <row r="264" spans="1:92" ht="19.7" customHeight="1">
      <c r="A264" s="36" t="s">
        <v>233</v>
      </c>
      <c r="B264" s="26">
        <f t="shared" si="931"/>
        <v>680</v>
      </c>
      <c r="C264" s="27">
        <f>SUM(C269,C290,C298,C303,C315,C327,C338,C345)</f>
        <v>0</v>
      </c>
      <c r="D264" s="27">
        <f>SUM(D269,D290,D298,D303,D315,D327,D338,D345)</f>
        <v>0</v>
      </c>
      <c r="E264" s="27">
        <f>SUM(E269,E290,E298,E303,E315,E327,E338,E345)</f>
        <v>0</v>
      </c>
      <c r="F264" s="27">
        <f>SUM(F269,F290,F298,F303,F315,F327,F338,F345)</f>
        <v>0</v>
      </c>
      <c r="G264" s="27">
        <f>SUM(G269,G290,G298,G303,G315,G327,G338,G345)</f>
        <v>0</v>
      </c>
      <c r="H264" s="27">
        <f t="shared" si="983"/>
        <v>680</v>
      </c>
      <c r="I264" s="27">
        <f>SUM(I268,I289,I297,I303,I314,I327,I337,I345)</f>
        <v>0</v>
      </c>
      <c r="J264" s="27">
        <f t="shared" ref="J264:CA264" si="990">SUM(J268,J289,J297,J303,J314,J327,J337,J345)</f>
        <v>0</v>
      </c>
      <c r="K264" s="27">
        <f t="shared" si="990"/>
        <v>0</v>
      </c>
      <c r="L264" s="27">
        <f t="shared" si="990"/>
        <v>0</v>
      </c>
      <c r="M264" s="27">
        <f t="shared" si="990"/>
        <v>0</v>
      </c>
      <c r="N264" s="27">
        <f t="shared" si="990"/>
        <v>1</v>
      </c>
      <c r="O264" s="27">
        <f t="shared" si="990"/>
        <v>0</v>
      </c>
      <c r="P264" s="27">
        <f t="shared" si="990"/>
        <v>0</v>
      </c>
      <c r="Q264" s="27">
        <f t="shared" si="990"/>
        <v>0</v>
      </c>
      <c r="R264" s="27">
        <f t="shared" si="990"/>
        <v>7</v>
      </c>
      <c r="S264" s="27">
        <f>SUM(S268,S289,S297,S303,S314,S327,S337,S345)</f>
        <v>0</v>
      </c>
      <c r="T264" s="27">
        <f t="shared" si="990"/>
        <v>0</v>
      </c>
      <c r="U264" s="27">
        <f t="shared" si="990"/>
        <v>0</v>
      </c>
      <c r="V264" s="27">
        <f t="shared" si="990"/>
        <v>0</v>
      </c>
      <c r="W264" s="27">
        <f>SUM(W268,W289,W297,W303,W314,W327,W337,W345)</f>
        <v>24</v>
      </c>
      <c r="X264" s="27">
        <f t="shared" si="990"/>
        <v>0</v>
      </c>
      <c r="Y264" s="27">
        <f t="shared" si="990"/>
        <v>0</v>
      </c>
      <c r="Z264" s="27">
        <f>SUM(Z268,Z289,Z297,Z303,Z314,Z327,Z337,Z345)</f>
        <v>0</v>
      </c>
      <c r="AA264" s="27">
        <f>SUM(AA268,AA289,AA297,AA303,AA314,AA327,AA337,AA345)</f>
        <v>0</v>
      </c>
      <c r="AB264" s="27">
        <f t="shared" si="990"/>
        <v>0</v>
      </c>
      <c r="AC264" s="27">
        <f t="shared" si="990"/>
        <v>0</v>
      </c>
      <c r="AD264" s="27">
        <f>SUM(AD268,AD289,AD297,AD303,AD314,AD327,AD337,AD345)</f>
        <v>0</v>
      </c>
      <c r="AE264" s="27">
        <f t="shared" si="990"/>
        <v>11</v>
      </c>
      <c r="AF264" s="27">
        <f>SUM(AF268,AF289,AF297,AF303,AF314,AF327,AF337,AF345)</f>
        <v>33</v>
      </c>
      <c r="AG264" s="27">
        <f>SUM(AG268,AG289,AG297,AG303,AG314,AG327,AG337,AG345)</f>
        <v>0</v>
      </c>
      <c r="AH264" s="27">
        <f>SUM(AH268,AH289,AH297,AH303,AH314,AH327,AH337,AH345)</f>
        <v>1</v>
      </c>
      <c r="AI264" s="27">
        <f t="shared" si="990"/>
        <v>2</v>
      </c>
      <c r="AJ264" s="27">
        <f>SUM(AJ268,AJ289,AJ297,AJ303,AJ314,AJ327,AJ337,AJ345)</f>
        <v>0</v>
      </c>
      <c r="AK264" s="27">
        <f>SUM(AK268,AK289,AK297,AK303,AK314,AK327,AK337,AK345)</f>
        <v>1</v>
      </c>
      <c r="AL264" s="27">
        <f>SUM(AL268,AL289,AL297,AL303,AL314,AL327,AL337,AL345)</f>
        <v>0</v>
      </c>
      <c r="AM264" s="27">
        <f>SUM(AM268,AM289,AM297,AM303,AM314,AM327,AM337,AM345)</f>
        <v>0</v>
      </c>
      <c r="AN264" s="27">
        <f t="shared" si="990"/>
        <v>0</v>
      </c>
      <c r="AO264" s="27">
        <f t="shared" si="990"/>
        <v>0</v>
      </c>
      <c r="AP264" s="27">
        <f>SUM(AP268,AP289,AP297,AP303,AP314,AP327,AP337,AP345)</f>
        <v>0</v>
      </c>
      <c r="AQ264" s="27">
        <f t="shared" si="990"/>
        <v>0</v>
      </c>
      <c r="AR264" s="27">
        <f>SUM(AR268,AR289,AR297,AR303,AR314,AR327,AR337,AR345)</f>
        <v>0</v>
      </c>
      <c r="AS264" s="27">
        <f t="shared" si="990"/>
        <v>9</v>
      </c>
      <c r="AT264" s="27">
        <f>SUM(AT268,AT289,AT297,AT303,AT314,AT327,AT337,AT345)</f>
        <v>112</v>
      </c>
      <c r="AU264" s="27">
        <f>SUM(AU268,AU289,AU297,AU303,AU314,AU327,AU337,AU345)</f>
        <v>0</v>
      </c>
      <c r="AV264" s="27">
        <f>SUM(AV268,AV289,AV297,AV303,AV314,AV327,AV337,AV345)</f>
        <v>0</v>
      </c>
      <c r="AW264" s="27">
        <f t="shared" si="990"/>
        <v>2</v>
      </c>
      <c r="AX264" s="27">
        <f t="shared" si="990"/>
        <v>0</v>
      </c>
      <c r="AY264" s="27">
        <f t="shared" si="990"/>
        <v>5</v>
      </c>
      <c r="AZ264" s="27">
        <f>SUM(AZ268,AZ289,AZ297,AZ303,AZ314,AZ327,AZ337,AZ345)</f>
        <v>0</v>
      </c>
      <c r="BA264" s="27">
        <f t="shared" si="990"/>
        <v>0</v>
      </c>
      <c r="BB264" s="27">
        <f t="shared" si="990"/>
        <v>0</v>
      </c>
      <c r="BC264" s="27">
        <f t="shared" si="990"/>
        <v>0</v>
      </c>
      <c r="BD264" s="27">
        <f t="shared" ref="BD264" si="991">SUM(BD268,BD289,BD297,BD303,BD314,BD327,BD337,BD345)</f>
        <v>1</v>
      </c>
      <c r="BE264" s="27">
        <f>SUM(BE268,BE289,BE297,BE303,BE314,BE327,BE337,BE345)</f>
        <v>0</v>
      </c>
      <c r="BF264" s="27">
        <f t="shared" si="990"/>
        <v>23</v>
      </c>
      <c r="BG264" s="50">
        <f t="shared" ref="BG264:BL264" si="992">SUM(BG268,BG289,BG297,BG303,BG314,BG327,BG337,BG345)</f>
        <v>132</v>
      </c>
      <c r="BH264" s="27">
        <f t="shared" si="992"/>
        <v>40</v>
      </c>
      <c r="BI264" s="27">
        <f t="shared" si="992"/>
        <v>0</v>
      </c>
      <c r="BJ264" s="27">
        <f t="shared" si="992"/>
        <v>0</v>
      </c>
      <c r="BK264" s="27">
        <f t="shared" si="992"/>
        <v>0</v>
      </c>
      <c r="BL264" s="27">
        <f t="shared" si="992"/>
        <v>0</v>
      </c>
      <c r="BM264" s="27">
        <f t="shared" si="990"/>
        <v>2</v>
      </c>
      <c r="BN264" s="27">
        <f t="shared" si="990"/>
        <v>2</v>
      </c>
      <c r="BO264" s="27">
        <f t="shared" si="990"/>
        <v>0</v>
      </c>
      <c r="BP264" s="27">
        <f t="shared" si="990"/>
        <v>17</v>
      </c>
      <c r="BQ264" s="27">
        <f>SUM(BQ268,BQ289,BQ297,BQ303,BQ314,BQ327,BQ337,BQ345)</f>
        <v>152</v>
      </c>
      <c r="BR264" s="27">
        <f>SUM(BR268,BR289,BR297,BR303,BR314,BR327,BR337,BR345)</f>
        <v>75</v>
      </c>
      <c r="BS264" s="27">
        <f t="shared" si="990"/>
        <v>6</v>
      </c>
      <c r="BT264" s="27">
        <f t="shared" si="990"/>
        <v>0</v>
      </c>
      <c r="BU264" s="27">
        <f t="shared" si="990"/>
        <v>8</v>
      </c>
      <c r="BV264" s="27">
        <f t="shared" si="990"/>
        <v>7</v>
      </c>
      <c r="BW264" s="27">
        <f t="shared" si="990"/>
        <v>6</v>
      </c>
      <c r="BX264" s="27">
        <f t="shared" ref="BX264" si="993">SUM(BX268,BX289,BX297,BX303,BX314,BX327,BX337,BX345)</f>
        <v>0</v>
      </c>
      <c r="BY264" s="27">
        <f t="shared" si="990"/>
        <v>1</v>
      </c>
      <c r="BZ264" s="27">
        <f t="shared" si="990"/>
        <v>0</v>
      </c>
      <c r="CA264" s="27">
        <f t="shared" si="990"/>
        <v>0</v>
      </c>
      <c r="CB264" s="27"/>
      <c r="CC264" s="27">
        <f t="shared" ref="CC264" si="994">SUM(CC268,CC289,CC297,CC303,CC314,CC327,CC337,CC345)</f>
        <v>0</v>
      </c>
      <c r="CD264" s="84"/>
    </row>
    <row r="265" spans="1:92" ht="19.7" customHeight="1">
      <c r="A265" s="36" t="s">
        <v>264</v>
      </c>
      <c r="B265" s="26">
        <f t="shared" si="931"/>
        <v>366</v>
      </c>
      <c r="C265" s="27">
        <f>SUM(C279,C293,C300,C308,C318,C333,C342,C349)</f>
        <v>0</v>
      </c>
      <c r="D265" s="27">
        <f>SUM(D279,D293,D300,D308,D318,D333,D342,D349)</f>
        <v>0</v>
      </c>
      <c r="E265" s="27">
        <f>SUM(E279,E293,E300,E308,E318,E333,E342,E349)</f>
        <v>0</v>
      </c>
      <c r="F265" s="27">
        <f>SUM(F279,F293,F300,F308,F318,F333,F342,F349)</f>
        <v>0</v>
      </c>
      <c r="G265" s="27">
        <f>SUM(G279,G293,G300,G308,G318,G333,G342,G349)</f>
        <v>0</v>
      </c>
      <c r="H265" s="27">
        <f t="shared" si="983"/>
        <v>366</v>
      </c>
      <c r="I265" s="27">
        <f>SUM(I279,I292,I300,I308,I318,I332,I342,I349)</f>
        <v>0</v>
      </c>
      <c r="J265" s="27">
        <f t="shared" ref="J265:CA265" si="995">SUM(J279,J292,J300,J308,J318,J332,J342,J349)</f>
        <v>1</v>
      </c>
      <c r="K265" s="27">
        <f t="shared" si="995"/>
        <v>0</v>
      </c>
      <c r="L265" s="27">
        <f t="shared" si="995"/>
        <v>0</v>
      </c>
      <c r="M265" s="27">
        <f t="shared" si="995"/>
        <v>0</v>
      </c>
      <c r="N265" s="27">
        <f t="shared" si="995"/>
        <v>1</v>
      </c>
      <c r="O265" s="27">
        <f t="shared" si="995"/>
        <v>0</v>
      </c>
      <c r="P265" s="27">
        <f t="shared" si="995"/>
        <v>6</v>
      </c>
      <c r="Q265" s="27">
        <f t="shared" si="995"/>
        <v>0</v>
      </c>
      <c r="R265" s="27">
        <f t="shared" si="995"/>
        <v>2</v>
      </c>
      <c r="S265" s="27">
        <f>SUM(S279,S292,S300,S308,S318,S332,S342,S349)</f>
        <v>0</v>
      </c>
      <c r="T265" s="27">
        <f t="shared" si="995"/>
        <v>0</v>
      </c>
      <c r="U265" s="27">
        <f t="shared" si="995"/>
        <v>0</v>
      </c>
      <c r="V265" s="27">
        <f t="shared" si="995"/>
        <v>16</v>
      </c>
      <c r="W265" s="27">
        <f>SUM(W279,W292,W300,W308,W318,W332,W342,W349)</f>
        <v>1</v>
      </c>
      <c r="X265" s="27">
        <f t="shared" si="995"/>
        <v>0</v>
      </c>
      <c r="Y265" s="27">
        <f t="shared" si="995"/>
        <v>0</v>
      </c>
      <c r="Z265" s="27">
        <f>SUM(Z279,Z292,Z300,Z308,Z318,Z332,Z342,Z349)</f>
        <v>0</v>
      </c>
      <c r="AA265" s="27">
        <f>SUM(AA279,AA292,AA300,AA308,AA318,AA332,AA342,AA349)</f>
        <v>0</v>
      </c>
      <c r="AB265" s="27">
        <f t="shared" si="995"/>
        <v>0</v>
      </c>
      <c r="AC265" s="27">
        <f t="shared" si="995"/>
        <v>0</v>
      </c>
      <c r="AD265" s="27">
        <f>SUM(AD279,AD292,AD300,AD308,AD318,AD332,AD342,AD349)</f>
        <v>0</v>
      </c>
      <c r="AE265" s="27">
        <f t="shared" si="995"/>
        <v>120</v>
      </c>
      <c r="AF265" s="27">
        <f>SUM(AF279,AF292,AF300,AF308,AF318,AF332,AF342,AF349)</f>
        <v>0</v>
      </c>
      <c r="AG265" s="27">
        <f>SUM(AG279,AG292,AG300,AG308,AG318,AG332,AG342,AG349)</f>
        <v>0</v>
      </c>
      <c r="AH265" s="27">
        <f>SUM(AH279,AH292,AH300,AH308,AH318,AH332,AH342,AH349)</f>
        <v>0</v>
      </c>
      <c r="AI265" s="27">
        <f t="shared" si="995"/>
        <v>0</v>
      </c>
      <c r="AJ265" s="27">
        <f>SUM(AJ279,AJ292,AJ300,AJ308,AJ318,AJ332,AJ342,AJ349)</f>
        <v>0</v>
      </c>
      <c r="AK265" s="27">
        <f>SUM(AK279,AK292,AK300,AK308,AK318,AK332,AK342,AK349)</f>
        <v>0</v>
      </c>
      <c r="AL265" s="27">
        <f>SUM(AL279,AL292,AL300,AL308,AL318,AL332,AL342,AL349)</f>
        <v>0</v>
      </c>
      <c r="AM265" s="27">
        <f>SUM(AM279,AM292,AM300,AM308,AM318,AM332,AM342,AM349)</f>
        <v>0</v>
      </c>
      <c r="AN265" s="27">
        <f t="shared" si="995"/>
        <v>0</v>
      </c>
      <c r="AO265" s="27">
        <f t="shared" si="995"/>
        <v>0</v>
      </c>
      <c r="AP265" s="27">
        <f>SUM(AP279,AP292,AP300,AP308,AP318,AP332,AP342,AP349)</f>
        <v>0</v>
      </c>
      <c r="AQ265" s="27">
        <f t="shared" si="995"/>
        <v>0</v>
      </c>
      <c r="AR265" s="27">
        <f>SUM(AR279,AR292,AR300,AR308,AR318,AR332,AR342,AR349)</f>
        <v>0</v>
      </c>
      <c r="AS265" s="27">
        <f t="shared" si="995"/>
        <v>156</v>
      </c>
      <c r="AT265" s="27">
        <f>SUM(AT279,AT292,AT300,AT308,AT318,AT332,AT342,AT349)</f>
        <v>0</v>
      </c>
      <c r="AU265" s="27">
        <f>SUM(AU279,AU292,AU300,AU308,AU318,AU332,AU342,AU349)</f>
        <v>0</v>
      </c>
      <c r="AV265" s="27">
        <f>SUM(AV279,AV292,AV300,AV308,AV318,AV332,AV342,AV349)</f>
        <v>2</v>
      </c>
      <c r="AW265" s="27">
        <f t="shared" si="995"/>
        <v>0</v>
      </c>
      <c r="AX265" s="27">
        <f t="shared" si="995"/>
        <v>0</v>
      </c>
      <c r="AY265" s="27">
        <f t="shared" si="995"/>
        <v>0</v>
      </c>
      <c r="AZ265" s="27">
        <f>SUM(AZ279,AZ292,AZ300,AZ308,AZ318,AZ332,AZ342,AZ349)</f>
        <v>0</v>
      </c>
      <c r="BA265" s="27">
        <f t="shared" si="995"/>
        <v>0</v>
      </c>
      <c r="BB265" s="27">
        <f t="shared" si="995"/>
        <v>0</v>
      </c>
      <c r="BC265" s="27">
        <f t="shared" si="995"/>
        <v>0</v>
      </c>
      <c r="BD265" s="27">
        <f t="shared" ref="BD265" si="996">SUM(BD279,BD292,BD300,BD308,BD318,BD332,BD342,BD349)</f>
        <v>0</v>
      </c>
      <c r="BE265" s="27">
        <f>SUM(BE279,BE292,BE300,BE308,BE318,BE332,BE342,BE349)</f>
        <v>0</v>
      </c>
      <c r="BF265" s="27">
        <f t="shared" si="995"/>
        <v>46</v>
      </c>
      <c r="BG265" s="57">
        <f t="shared" ref="BG265:BL265" si="997">SUM(BG279,BG292,BG300,BG308,BG318,BG332,BG342,BG349)</f>
        <v>0</v>
      </c>
      <c r="BH265" s="27">
        <f t="shared" si="997"/>
        <v>0</v>
      </c>
      <c r="BI265" s="27">
        <f t="shared" si="997"/>
        <v>0</v>
      </c>
      <c r="BJ265" s="27">
        <f t="shared" si="997"/>
        <v>0</v>
      </c>
      <c r="BK265" s="27">
        <f t="shared" si="997"/>
        <v>0</v>
      </c>
      <c r="BL265" s="27">
        <f t="shared" si="997"/>
        <v>0</v>
      </c>
      <c r="BM265" s="27">
        <f t="shared" si="995"/>
        <v>0</v>
      </c>
      <c r="BN265" s="27">
        <f t="shared" si="995"/>
        <v>0</v>
      </c>
      <c r="BO265" s="27">
        <f t="shared" si="995"/>
        <v>0</v>
      </c>
      <c r="BP265" s="27">
        <f t="shared" si="995"/>
        <v>15</v>
      </c>
      <c r="BQ265" s="27">
        <f>SUM(BQ279,BQ292,BQ300,BQ308,BQ318,BQ332,BQ342,BQ349)</f>
        <v>0</v>
      </c>
      <c r="BR265" s="27">
        <f>SUM(BR279,BR292,BR300,BR308,BR318,BR332,BR342,BR349)</f>
        <v>0</v>
      </c>
      <c r="BS265" s="27">
        <f t="shared" si="995"/>
        <v>0</v>
      </c>
      <c r="BT265" s="27">
        <f t="shared" si="995"/>
        <v>0</v>
      </c>
      <c r="BU265" s="27">
        <f t="shared" si="995"/>
        <v>0</v>
      </c>
      <c r="BV265" s="27">
        <f t="shared" si="995"/>
        <v>0</v>
      </c>
      <c r="BW265" s="27">
        <f t="shared" si="995"/>
        <v>0</v>
      </c>
      <c r="BX265" s="27">
        <f t="shared" ref="BX265" si="998">SUM(BX279,BX292,BX300,BX308,BX318,BX332,BX342,BX349)</f>
        <v>0</v>
      </c>
      <c r="BY265" s="27">
        <f t="shared" si="995"/>
        <v>0</v>
      </c>
      <c r="BZ265" s="27">
        <f t="shared" si="995"/>
        <v>0</v>
      </c>
      <c r="CA265" s="27">
        <f t="shared" si="995"/>
        <v>0</v>
      </c>
      <c r="CB265" s="27"/>
      <c r="CC265" s="27">
        <f t="shared" ref="CC265" si="999">SUM(CC279,CC292,CC300,CC308,CC318,CC332,CC342,CC349)</f>
        <v>0</v>
      </c>
      <c r="CD265" s="84"/>
    </row>
    <row r="266" spans="1:92" ht="19.7" customHeight="1">
      <c r="A266" s="36" t="s">
        <v>234</v>
      </c>
      <c r="B266" s="26">
        <f t="shared" si="931"/>
        <v>144</v>
      </c>
      <c r="C266" s="27">
        <f>SUM(C284,C295,C301,C312,C323,C335,C343,C350)</f>
        <v>0</v>
      </c>
      <c r="D266" s="27">
        <f t="shared" ref="D266:BO266" si="1000">SUM(D284,D295,D301,D312,D323,D335,D343,D350)</f>
        <v>0</v>
      </c>
      <c r="E266" s="27">
        <f t="shared" si="1000"/>
        <v>0</v>
      </c>
      <c r="F266" s="27">
        <f t="shared" si="1000"/>
        <v>0</v>
      </c>
      <c r="G266" s="27">
        <f t="shared" si="1000"/>
        <v>0</v>
      </c>
      <c r="H266" s="27">
        <f t="shared" si="983"/>
        <v>144</v>
      </c>
      <c r="I266" s="27">
        <f t="shared" si="1000"/>
        <v>0</v>
      </c>
      <c r="J266" s="27">
        <f t="shared" si="1000"/>
        <v>0</v>
      </c>
      <c r="K266" s="27">
        <f t="shared" si="1000"/>
        <v>0</v>
      </c>
      <c r="L266" s="27">
        <f t="shared" si="1000"/>
        <v>0</v>
      </c>
      <c r="M266" s="27">
        <f t="shared" si="1000"/>
        <v>0</v>
      </c>
      <c r="N266" s="27">
        <f t="shared" si="1000"/>
        <v>0</v>
      </c>
      <c r="O266" s="27">
        <f t="shared" si="1000"/>
        <v>0</v>
      </c>
      <c r="P266" s="27">
        <f t="shared" si="1000"/>
        <v>0</v>
      </c>
      <c r="Q266" s="27">
        <f t="shared" si="1000"/>
        <v>0</v>
      </c>
      <c r="R266" s="27">
        <f t="shared" si="1000"/>
        <v>0</v>
      </c>
      <c r="S266" s="27">
        <f>SUM(S284,S295,S301,S312,S323,S335,S343,S350)</f>
        <v>0</v>
      </c>
      <c r="T266" s="27">
        <f t="shared" si="1000"/>
        <v>1</v>
      </c>
      <c r="U266" s="27">
        <f t="shared" si="1000"/>
        <v>0</v>
      </c>
      <c r="V266" s="27">
        <f t="shared" si="1000"/>
        <v>0</v>
      </c>
      <c r="W266" s="27">
        <f>SUM(W284,W295,W301,W312,W323,W335,W343,W350)</f>
        <v>6</v>
      </c>
      <c r="X266" s="27">
        <f t="shared" si="1000"/>
        <v>0</v>
      </c>
      <c r="Y266" s="27">
        <f t="shared" si="1000"/>
        <v>4</v>
      </c>
      <c r="Z266" s="27">
        <f t="shared" si="1000"/>
        <v>0</v>
      </c>
      <c r="AA266" s="27">
        <f>SUM(AA284,AA295,AA301,AA312,AA323,AA335,AA343,AA350)</f>
        <v>0</v>
      </c>
      <c r="AB266" s="27">
        <f t="shared" si="1000"/>
        <v>0</v>
      </c>
      <c r="AC266" s="27">
        <f t="shared" si="1000"/>
        <v>1</v>
      </c>
      <c r="AD266" s="27">
        <f>SUM(AD284,AD295,AD301,AD312,AD323,AD335,AD343,AD350)</f>
        <v>0</v>
      </c>
      <c r="AE266" s="27">
        <f t="shared" si="1000"/>
        <v>0</v>
      </c>
      <c r="AF266" s="27">
        <f>SUM(AF284,AF295,AF301,AF312,AF323,AF335,AF343,AF350)</f>
        <v>0</v>
      </c>
      <c r="AG266" s="27">
        <f t="shared" si="1000"/>
        <v>0</v>
      </c>
      <c r="AH266" s="27">
        <f>SUM(AH284,AH295,AH301,AH312,AH323,AH335,AH343,AH350)</f>
        <v>44</v>
      </c>
      <c r="AI266" s="27">
        <f t="shared" si="1000"/>
        <v>0</v>
      </c>
      <c r="AJ266" s="27">
        <f>SUM(AJ284,AJ295,AJ301,AJ312,AJ323,AJ335,AJ343,AJ350)</f>
        <v>0</v>
      </c>
      <c r="AK266" s="27">
        <f>SUM(AK284,AK295,AK301,AK312,AK323,AK335,AK343,AK350)</f>
        <v>0</v>
      </c>
      <c r="AL266" s="27">
        <f>SUM(AL284,AL295,AL301,AL312,AL323,AL335,AL343,AL350)</f>
        <v>0</v>
      </c>
      <c r="AM266" s="27">
        <f>SUM(AM284,AM295,AM301,AM312,AM323,AM335,AM343,AM350)</f>
        <v>0</v>
      </c>
      <c r="AN266" s="27">
        <f t="shared" si="1000"/>
        <v>0</v>
      </c>
      <c r="AO266" s="27">
        <f t="shared" si="1000"/>
        <v>8</v>
      </c>
      <c r="AP266" s="27">
        <f t="shared" si="1000"/>
        <v>0</v>
      </c>
      <c r="AQ266" s="27">
        <f t="shared" si="1000"/>
        <v>0</v>
      </c>
      <c r="AR266" s="27">
        <f>SUM(AR284,AR295,AR301,AR312,AR323,AR335,AR343,AR350)</f>
        <v>0</v>
      </c>
      <c r="AS266" s="27">
        <f t="shared" si="1000"/>
        <v>0</v>
      </c>
      <c r="AT266" s="27">
        <f>SUM(AT284,AT295,AT301,AT312,AT323,AT335,AT343,AT350)</f>
        <v>0</v>
      </c>
      <c r="AU266" s="27">
        <f t="shared" si="1000"/>
        <v>0</v>
      </c>
      <c r="AV266" s="27">
        <f>SUM(AV284,AV295,AV301,AV312,AV323,AV335,AV343,AV350)</f>
        <v>54</v>
      </c>
      <c r="AW266" s="27">
        <f t="shared" si="1000"/>
        <v>0</v>
      </c>
      <c r="AX266" s="27">
        <f t="shared" si="1000"/>
        <v>0</v>
      </c>
      <c r="AY266" s="27">
        <f t="shared" si="1000"/>
        <v>0</v>
      </c>
      <c r="AZ266" s="27">
        <f>SUM(AZ284,AZ295,AZ301,AZ312,AZ323,AZ335,AZ343,AZ350)</f>
        <v>0</v>
      </c>
      <c r="BA266" s="27">
        <f t="shared" si="1000"/>
        <v>0</v>
      </c>
      <c r="BB266" s="27">
        <f t="shared" si="1000"/>
        <v>14</v>
      </c>
      <c r="BC266" s="27">
        <f t="shared" si="1000"/>
        <v>1</v>
      </c>
      <c r="BD266" s="27">
        <f t="shared" si="1000"/>
        <v>0</v>
      </c>
      <c r="BE266" s="27">
        <f>SUM(BE284,BE295,BE301,BE312,BE323,BE335,BE343,BE350)</f>
        <v>0</v>
      </c>
      <c r="BF266" s="27">
        <f t="shared" si="1000"/>
        <v>11</v>
      </c>
      <c r="BG266" s="27">
        <f>SUM(BG284,BG295,BG301,BG312,BG323,BG335,BG343,BG350)</f>
        <v>0</v>
      </c>
      <c r="BH266" s="27">
        <f>SUM(BH284,BH295,BH301,BH312,BH323,BH335,BH343,BH350)</f>
        <v>0</v>
      </c>
      <c r="BI266" s="27">
        <f t="shared" si="1000"/>
        <v>0</v>
      </c>
      <c r="BJ266" s="27">
        <f>SUM(BJ284,BJ295,BJ301,BJ312,BJ323,BJ335,BJ343,BJ350)</f>
        <v>0</v>
      </c>
      <c r="BK266" s="27">
        <f>SUM(BK284,BK295,BK301,BK312,BK323,BK335,BK343,BK350)</f>
        <v>0</v>
      </c>
      <c r="BL266" s="27">
        <f>SUM(BL284,BL295,BL301,BL312,BL323,BL335,BL343,BL350)</f>
        <v>0</v>
      </c>
      <c r="BM266" s="27">
        <f t="shared" si="1000"/>
        <v>0</v>
      </c>
      <c r="BN266" s="27">
        <f t="shared" si="1000"/>
        <v>0</v>
      </c>
      <c r="BO266" s="27">
        <f t="shared" si="1000"/>
        <v>0</v>
      </c>
      <c r="BP266" s="27">
        <f t="shared" ref="BP266:CA266" si="1001">SUM(BP284,BP295,BP301,BP312,BP323,BP335,BP343,BP350)</f>
        <v>0</v>
      </c>
      <c r="BQ266" s="27">
        <f>SUM(BQ284,BQ295,BQ301,BQ312,BQ323,BQ335,BQ343,BQ350)</f>
        <v>0</v>
      </c>
      <c r="BR266" s="27">
        <f>SUM(BR284,BR295,BR301,BR312,BR323,BR335,BR343,BR350)</f>
        <v>0</v>
      </c>
      <c r="BS266" s="27">
        <f t="shared" si="1001"/>
        <v>0</v>
      </c>
      <c r="BT266" s="27">
        <f t="shared" si="1001"/>
        <v>0</v>
      </c>
      <c r="BU266" s="27">
        <f t="shared" si="1001"/>
        <v>0</v>
      </c>
      <c r="BV266" s="27">
        <f t="shared" si="1001"/>
        <v>0</v>
      </c>
      <c r="BW266" s="27">
        <f t="shared" si="1001"/>
        <v>0</v>
      </c>
      <c r="BX266" s="27">
        <f t="shared" ref="BX266" si="1002">SUM(BX284,BX295,BX301,BX312,BX323,BX335,BX343,BX350)</f>
        <v>0</v>
      </c>
      <c r="BY266" s="27">
        <f t="shared" si="1001"/>
        <v>0</v>
      </c>
      <c r="BZ266" s="27">
        <f t="shared" si="1001"/>
        <v>0</v>
      </c>
      <c r="CA266" s="27">
        <f t="shared" si="1001"/>
        <v>0</v>
      </c>
      <c r="CB266" s="27"/>
      <c r="CC266" s="27">
        <f t="shared" ref="CC266" si="1003">SUM(CC284,CC295,CC301,CC312,CC323,CC335,CC343,CC350)</f>
        <v>0</v>
      </c>
      <c r="CD266" s="84"/>
    </row>
    <row r="267" spans="1:92" s="41" customFormat="1" ht="19.7" customHeight="1">
      <c r="A267" s="58" t="s">
        <v>265</v>
      </c>
      <c r="B267" s="59">
        <f t="shared" si="931"/>
        <v>275</v>
      </c>
      <c r="C267" s="60">
        <f>SUM(C268,C279,C284)</f>
        <v>0</v>
      </c>
      <c r="D267" s="60">
        <f t="shared" ref="D267:I267" si="1004">SUM(D268,D279,D284)</f>
        <v>0</v>
      </c>
      <c r="E267" s="60">
        <f t="shared" si="1004"/>
        <v>0</v>
      </c>
      <c r="F267" s="60">
        <f t="shared" si="1004"/>
        <v>0</v>
      </c>
      <c r="G267" s="60">
        <f t="shared" si="1004"/>
        <v>0</v>
      </c>
      <c r="H267" s="60">
        <f t="shared" si="983"/>
        <v>275</v>
      </c>
      <c r="I267" s="60">
        <f t="shared" si="1004"/>
        <v>0</v>
      </c>
      <c r="J267" s="60">
        <f t="shared" ref="J267" si="1005">SUM(J268,J279,J284)</f>
        <v>1</v>
      </c>
      <c r="K267" s="60">
        <f t="shared" ref="K267" si="1006">SUM(K268,K279,K284)</f>
        <v>0</v>
      </c>
      <c r="L267" s="60">
        <f t="shared" ref="L267" si="1007">SUM(L268,L279,L284)</f>
        <v>0</v>
      </c>
      <c r="M267" s="60">
        <f t="shared" ref="M267" si="1008">SUM(M268,M279,M284)</f>
        <v>0</v>
      </c>
      <c r="N267" s="60">
        <f t="shared" ref="N267" si="1009">SUM(N268,N279,N284)</f>
        <v>1</v>
      </c>
      <c r="O267" s="60">
        <f t="shared" ref="O267" si="1010">SUM(O268,O279,O284)</f>
        <v>0</v>
      </c>
      <c r="P267" s="60">
        <f t="shared" ref="P267" si="1011">SUM(P268,P279,P284)</f>
        <v>0</v>
      </c>
      <c r="Q267" s="60">
        <f t="shared" ref="Q267" si="1012">SUM(Q268,Q279,Q284)</f>
        <v>0</v>
      </c>
      <c r="R267" s="60">
        <f t="shared" ref="R267" si="1013">SUM(R268,R279,R284)</f>
        <v>3</v>
      </c>
      <c r="S267" s="60">
        <f t="shared" ref="S267" si="1014">SUM(S268,S279,S284)</f>
        <v>0</v>
      </c>
      <c r="T267" s="60">
        <f t="shared" ref="T267" si="1015">SUM(T268,T279,T284)</f>
        <v>1</v>
      </c>
      <c r="U267" s="60">
        <f t="shared" ref="U267" si="1016">SUM(U268,U279,U284)</f>
        <v>0</v>
      </c>
      <c r="V267" s="60">
        <f t="shared" ref="V267" si="1017">SUM(V268,V279,V284)</f>
        <v>2</v>
      </c>
      <c r="W267" s="60">
        <f t="shared" ref="W267" si="1018">SUM(W268,W279,W284)</f>
        <v>10</v>
      </c>
      <c r="X267" s="60">
        <f t="shared" ref="X267" si="1019">SUM(X268,X279,X284)</f>
        <v>0</v>
      </c>
      <c r="Y267" s="60">
        <f t="shared" ref="Y267" si="1020">SUM(Y268,Y279,Y284)</f>
        <v>2</v>
      </c>
      <c r="Z267" s="60">
        <f t="shared" ref="Z267" si="1021">SUM(Z268,Z279,Z284)</f>
        <v>0</v>
      </c>
      <c r="AA267" s="60">
        <f t="shared" ref="AA267" si="1022">SUM(AA268,AA279,AA284)</f>
        <v>0</v>
      </c>
      <c r="AB267" s="60">
        <f t="shared" ref="AB267" si="1023">SUM(AB268,AB279,AB284)</f>
        <v>0</v>
      </c>
      <c r="AC267" s="60">
        <f t="shared" ref="AC267" si="1024">SUM(AC268,AC279,AC284)</f>
        <v>0</v>
      </c>
      <c r="AD267" s="60">
        <f t="shared" ref="AD267" si="1025">SUM(AD268,AD279,AD284)</f>
        <v>0</v>
      </c>
      <c r="AE267" s="60">
        <f t="shared" ref="AE267" si="1026">SUM(AE268,AE279,AE284)</f>
        <v>25</v>
      </c>
      <c r="AF267" s="60">
        <f t="shared" ref="AF267" si="1027">SUM(AF268,AF279,AF284)</f>
        <v>8</v>
      </c>
      <c r="AG267" s="60">
        <f t="shared" ref="AG267" si="1028">SUM(AG268,AG279,AG284)</f>
        <v>0</v>
      </c>
      <c r="AH267" s="60">
        <f t="shared" ref="AH267" si="1029">SUM(AH268,AH279,AH284)</f>
        <v>17</v>
      </c>
      <c r="AI267" s="60">
        <f t="shared" ref="AI267" si="1030">SUM(AI268,AI279,AI284)</f>
        <v>1</v>
      </c>
      <c r="AJ267" s="60">
        <f t="shared" ref="AJ267" si="1031">SUM(AJ268,AJ279,AJ284)</f>
        <v>0</v>
      </c>
      <c r="AK267" s="60">
        <f t="shared" ref="AK267" si="1032">SUM(AK268,AK279,AK284)</f>
        <v>1</v>
      </c>
      <c r="AL267" s="60">
        <f t="shared" ref="AL267" si="1033">SUM(AL268,AL279,AL284)</f>
        <v>0</v>
      </c>
      <c r="AM267" s="60">
        <f t="shared" ref="AM267" si="1034">SUM(AM268,AM279,AM284)</f>
        <v>0</v>
      </c>
      <c r="AN267" s="60">
        <f t="shared" ref="AN267" si="1035">SUM(AN268,AN279,AN284)</f>
        <v>0</v>
      </c>
      <c r="AO267" s="60">
        <f t="shared" ref="AO267" si="1036">SUM(AO268,AO279,AO284)</f>
        <v>2</v>
      </c>
      <c r="AP267" s="60">
        <f t="shared" ref="AP267" si="1037">SUM(AP268,AP279,AP284)</f>
        <v>0</v>
      </c>
      <c r="AQ267" s="60">
        <f t="shared" ref="AQ267" si="1038">SUM(AQ268,AQ279,AQ284)</f>
        <v>0</v>
      </c>
      <c r="AR267" s="60">
        <f t="shared" ref="AR267" si="1039">SUM(AR268,AR279,AR284)</f>
        <v>0</v>
      </c>
      <c r="AS267" s="60">
        <f t="shared" ref="AS267" si="1040">SUM(AS268,AS279,AS284)</f>
        <v>28</v>
      </c>
      <c r="AT267" s="60">
        <f t="shared" ref="AT267" si="1041">SUM(AT268,AT279,AT284)</f>
        <v>24</v>
      </c>
      <c r="AU267" s="60">
        <f t="shared" ref="AU267" si="1042">SUM(AU268,AU279,AU284)</f>
        <v>0</v>
      </c>
      <c r="AV267" s="60">
        <f t="shared" ref="AV267" si="1043">SUM(AV268,AV279,AV284)</f>
        <v>23</v>
      </c>
      <c r="AW267" s="60">
        <f t="shared" ref="AW267" si="1044">SUM(AW268,AW279,AW284)</f>
        <v>1</v>
      </c>
      <c r="AX267" s="60">
        <f t="shared" ref="AX267" si="1045">SUM(AX268,AX279,AX284)</f>
        <v>0</v>
      </c>
      <c r="AY267" s="60">
        <f t="shared" ref="AY267" si="1046">SUM(AY268,AY279,AY284)</f>
        <v>1</v>
      </c>
      <c r="AZ267" s="60">
        <f t="shared" ref="AZ267" si="1047">SUM(AZ268,AZ279,AZ284)</f>
        <v>0</v>
      </c>
      <c r="BA267" s="60">
        <f t="shared" ref="BA267" si="1048">SUM(BA268,BA279,BA284)</f>
        <v>0</v>
      </c>
      <c r="BB267" s="60">
        <f t="shared" ref="BB267" si="1049">SUM(BB268,BB279,BB284)</f>
        <v>3</v>
      </c>
      <c r="BC267" s="60">
        <f t="shared" ref="BC267" si="1050">SUM(BC268,BC279,BC284)</f>
        <v>1</v>
      </c>
      <c r="BD267" s="60">
        <f t="shared" ref="BD267" si="1051">SUM(BD268,BD279,BD284)</f>
        <v>1</v>
      </c>
      <c r="BE267" s="60">
        <f t="shared" ref="BE267" si="1052">SUM(BE268,BE279,BE284)</f>
        <v>0</v>
      </c>
      <c r="BF267" s="60">
        <f t="shared" ref="BF267" si="1053">SUM(BF268,BF279,BF284)</f>
        <v>15</v>
      </c>
      <c r="BG267" s="60">
        <f t="shared" ref="BG267" si="1054">SUM(BG268,BG279,BG284)</f>
        <v>26</v>
      </c>
      <c r="BH267" s="60">
        <f t="shared" ref="BH267" si="1055">SUM(BH268,BH279,BH284)</f>
        <v>10</v>
      </c>
      <c r="BI267" s="60">
        <f t="shared" ref="BI267" si="1056">SUM(BI268,BI279,BI284)</f>
        <v>0</v>
      </c>
      <c r="BJ267" s="60">
        <f t="shared" ref="BJ267" si="1057">SUM(BJ268,BJ279,BJ284)</f>
        <v>0</v>
      </c>
      <c r="BK267" s="60">
        <f t="shared" ref="BK267" si="1058">SUM(BK268,BK279,BK284)</f>
        <v>0</v>
      </c>
      <c r="BL267" s="60">
        <f t="shared" ref="BL267" si="1059">SUM(BL268,BL279,BL284)</f>
        <v>0</v>
      </c>
      <c r="BM267" s="60">
        <f t="shared" ref="BM267" si="1060">SUM(BM268,BM279,BM284)</f>
        <v>2</v>
      </c>
      <c r="BN267" s="60">
        <f t="shared" ref="BN267" si="1061">SUM(BN268,BN279,BN284)</f>
        <v>2</v>
      </c>
      <c r="BO267" s="60">
        <f t="shared" ref="BO267" si="1062">SUM(BO268,BO279,BO284)</f>
        <v>0</v>
      </c>
      <c r="BP267" s="60">
        <f t="shared" ref="BP267" si="1063">SUM(BP268,BP279,BP284)</f>
        <v>7</v>
      </c>
      <c r="BQ267" s="60">
        <f t="shared" ref="BQ267" si="1064">SUM(BQ268,BQ279,BQ284)</f>
        <v>34</v>
      </c>
      <c r="BR267" s="60">
        <f t="shared" ref="BR267" si="1065">SUM(BR268,BR279,BR284)</f>
        <v>17</v>
      </c>
      <c r="BS267" s="60">
        <f t="shared" ref="BS267" si="1066">SUM(BS268,BS279,BS284)</f>
        <v>2</v>
      </c>
      <c r="BT267" s="60">
        <f t="shared" ref="BT267" si="1067">SUM(BT268,BT279,BT284)</f>
        <v>0</v>
      </c>
      <c r="BU267" s="60">
        <f t="shared" ref="BU267" si="1068">SUM(BU268,BU279,BU284)</f>
        <v>1</v>
      </c>
      <c r="BV267" s="60">
        <f t="shared" ref="BV267" si="1069">SUM(BV268,BV279,BV284)</f>
        <v>1</v>
      </c>
      <c r="BW267" s="60">
        <f t="shared" ref="BW267" si="1070">SUM(BW268,BW279,BW284)</f>
        <v>1</v>
      </c>
      <c r="BX267" s="60">
        <f t="shared" ref="BX267" si="1071">SUM(BX268,BX279,BX284)</f>
        <v>0</v>
      </c>
      <c r="BY267" s="60">
        <f t="shared" ref="BY267" si="1072">SUM(BY268,BY279,BY284)</f>
        <v>1</v>
      </c>
      <c r="BZ267" s="60">
        <f t="shared" ref="BZ267" si="1073">SUM(BZ268,BZ279,BZ284)</f>
        <v>0</v>
      </c>
      <c r="CA267" s="60">
        <f t="shared" ref="CA267:CC267" si="1074">SUM(CA268,CA279,CA284)</f>
        <v>0</v>
      </c>
      <c r="CB267" s="60"/>
      <c r="CC267" s="60">
        <f t="shared" si="1074"/>
        <v>0</v>
      </c>
      <c r="CD267" s="84"/>
    </row>
    <row r="268" spans="1:92" ht="19.7" customHeight="1">
      <c r="A268" s="36" t="s">
        <v>169</v>
      </c>
      <c r="B268" s="26">
        <f t="shared" si="931"/>
        <v>155</v>
      </c>
      <c r="C268" s="27"/>
      <c r="D268" s="27"/>
      <c r="E268" s="27"/>
      <c r="F268" s="27"/>
      <c r="G268" s="27"/>
      <c r="H268" s="27">
        <f t="shared" si="983"/>
        <v>155</v>
      </c>
      <c r="I268" s="27">
        <f>SUM(I269,I276,I277,I278,I275)</f>
        <v>0</v>
      </c>
      <c r="J268" s="27">
        <f t="shared" ref="J268:BY268" si="1075">SUM(J269,J276,J277,J278,J275)</f>
        <v>0</v>
      </c>
      <c r="K268" s="27">
        <f t="shared" si="1075"/>
        <v>0</v>
      </c>
      <c r="L268" s="27">
        <f t="shared" si="1075"/>
        <v>0</v>
      </c>
      <c r="M268" s="27">
        <f t="shared" si="1075"/>
        <v>0</v>
      </c>
      <c r="N268" s="27">
        <f t="shared" si="1075"/>
        <v>1</v>
      </c>
      <c r="O268" s="27">
        <f t="shared" si="1075"/>
        <v>0</v>
      </c>
      <c r="P268" s="27">
        <f t="shared" si="1075"/>
        <v>0</v>
      </c>
      <c r="Q268" s="27">
        <f t="shared" si="1075"/>
        <v>0</v>
      </c>
      <c r="R268" s="27">
        <f t="shared" si="1075"/>
        <v>1</v>
      </c>
      <c r="S268" s="27">
        <f>SUM(S269,S276,S277,S278,S275)</f>
        <v>0</v>
      </c>
      <c r="T268" s="27">
        <f t="shared" si="1075"/>
        <v>0</v>
      </c>
      <c r="U268" s="27">
        <f t="shared" si="1075"/>
        <v>0</v>
      </c>
      <c r="V268" s="27">
        <f t="shared" si="1075"/>
        <v>0</v>
      </c>
      <c r="W268" s="27">
        <f>SUM(W269,W276,W277,W278,W275)</f>
        <v>8</v>
      </c>
      <c r="X268" s="27">
        <f t="shared" si="1075"/>
        <v>0</v>
      </c>
      <c r="Y268" s="27">
        <f t="shared" si="1075"/>
        <v>0</v>
      </c>
      <c r="Z268" s="27">
        <f t="shared" si="1075"/>
        <v>0</v>
      </c>
      <c r="AA268" s="27">
        <f>SUM(AA269,AA276,AA277,AA278,AA275)</f>
        <v>0</v>
      </c>
      <c r="AB268" s="27">
        <f t="shared" si="1075"/>
        <v>0</v>
      </c>
      <c r="AC268" s="27">
        <f t="shared" si="1075"/>
        <v>0</v>
      </c>
      <c r="AD268" s="27">
        <f>SUM(AD269,AD276,AD277,AD278,AD275)</f>
        <v>0</v>
      </c>
      <c r="AE268" s="27">
        <f t="shared" si="1075"/>
        <v>2</v>
      </c>
      <c r="AF268" s="27">
        <f>SUM(AF269,AF276,AF277,AF278,AF275)</f>
        <v>8</v>
      </c>
      <c r="AG268" s="27">
        <f>SUM(AG269,AG276,AG277,AG278,AG275)</f>
        <v>0</v>
      </c>
      <c r="AH268" s="27">
        <f>SUM(AH269,AH276,AH277,AH278,AH275)</f>
        <v>0</v>
      </c>
      <c r="AI268" s="27">
        <f t="shared" si="1075"/>
        <v>1</v>
      </c>
      <c r="AJ268" s="27">
        <f>SUM(AJ269,AJ276,AJ277,AJ278,AJ275)</f>
        <v>0</v>
      </c>
      <c r="AK268" s="27">
        <f>SUM(AK269,AK276,AK277,AK278,AK275)</f>
        <v>1</v>
      </c>
      <c r="AL268" s="27">
        <f>SUM(AL269,AL276,AL277,AL278,AL275)</f>
        <v>0</v>
      </c>
      <c r="AM268" s="27">
        <f>SUM(AM269,AM276,AM277,AM278,AM275)</f>
        <v>0</v>
      </c>
      <c r="AN268" s="27">
        <f t="shared" si="1075"/>
        <v>0</v>
      </c>
      <c r="AO268" s="27">
        <f t="shared" si="1075"/>
        <v>0</v>
      </c>
      <c r="AP268" s="27">
        <f t="shared" si="1075"/>
        <v>0</v>
      </c>
      <c r="AQ268" s="27">
        <f t="shared" si="1075"/>
        <v>0</v>
      </c>
      <c r="AR268" s="27">
        <f>SUM(AR269,AR276,AR277,AR278,AR275)</f>
        <v>0</v>
      </c>
      <c r="AS268" s="27">
        <f t="shared" si="1075"/>
        <v>1</v>
      </c>
      <c r="AT268" s="27">
        <f>SUM(AT269,AT276,AT277,AT278,AT275)</f>
        <v>24</v>
      </c>
      <c r="AU268" s="27">
        <f>SUM(AU269,AU276,AU277,AU278,AU275)</f>
        <v>0</v>
      </c>
      <c r="AV268" s="27">
        <f>SUM(AV269,AV276,AV277,AV278,AV275)</f>
        <v>0</v>
      </c>
      <c r="AW268" s="27">
        <f t="shared" si="1075"/>
        <v>1</v>
      </c>
      <c r="AX268" s="27">
        <f t="shared" si="1075"/>
        <v>0</v>
      </c>
      <c r="AY268" s="27">
        <f t="shared" si="1075"/>
        <v>1</v>
      </c>
      <c r="AZ268" s="27">
        <f>SUM(AZ269,AZ276,AZ277,AZ278,AZ275)</f>
        <v>0</v>
      </c>
      <c r="BA268" s="27">
        <f t="shared" si="1075"/>
        <v>0</v>
      </c>
      <c r="BB268" s="27">
        <f t="shared" si="1075"/>
        <v>0</v>
      </c>
      <c r="BC268" s="27">
        <f t="shared" si="1075"/>
        <v>0</v>
      </c>
      <c r="BD268" s="27">
        <f t="shared" ref="BD268" si="1076">SUM(BD269,BD276,BD277,BD278,BD275)</f>
        <v>1</v>
      </c>
      <c r="BE268" s="27">
        <f>SUM(BE269,BE276,BE277,BE278,BE275)</f>
        <v>0</v>
      </c>
      <c r="BF268" s="27">
        <f t="shared" si="1075"/>
        <v>4</v>
      </c>
      <c r="BG268" s="27">
        <f t="shared" ref="BG268:BL268" si="1077">SUM(BG269,BG276,BG277,BG278,BG275)</f>
        <v>26</v>
      </c>
      <c r="BH268" s="27">
        <f t="shared" si="1077"/>
        <v>10</v>
      </c>
      <c r="BI268" s="27">
        <f t="shared" si="1077"/>
        <v>0</v>
      </c>
      <c r="BJ268" s="27">
        <f t="shared" si="1077"/>
        <v>0</v>
      </c>
      <c r="BK268" s="27">
        <f t="shared" si="1077"/>
        <v>0</v>
      </c>
      <c r="BL268" s="27">
        <f t="shared" si="1077"/>
        <v>0</v>
      </c>
      <c r="BM268" s="27">
        <f t="shared" si="1075"/>
        <v>2</v>
      </c>
      <c r="BN268" s="27">
        <f t="shared" si="1075"/>
        <v>2</v>
      </c>
      <c r="BO268" s="27">
        <f t="shared" si="1075"/>
        <v>0</v>
      </c>
      <c r="BP268" s="27">
        <f t="shared" si="1075"/>
        <v>4</v>
      </c>
      <c r="BQ268" s="27">
        <f>SUM(BQ269,BQ276,BQ277,BQ278,BQ275)</f>
        <v>34</v>
      </c>
      <c r="BR268" s="27">
        <f>SUM(BR269,BR276,BR277,BR278,BR275)</f>
        <v>17</v>
      </c>
      <c r="BS268" s="27">
        <f t="shared" si="1075"/>
        <v>2</v>
      </c>
      <c r="BT268" s="27">
        <f t="shared" si="1075"/>
        <v>0</v>
      </c>
      <c r="BU268" s="27">
        <f t="shared" si="1075"/>
        <v>1</v>
      </c>
      <c r="BV268" s="27">
        <f t="shared" si="1075"/>
        <v>1</v>
      </c>
      <c r="BW268" s="27">
        <f t="shared" si="1075"/>
        <v>1</v>
      </c>
      <c r="BX268" s="27">
        <f t="shared" ref="BX268" si="1078">SUM(BX269,BX276,BX277,BX278,BX275)</f>
        <v>0</v>
      </c>
      <c r="BY268" s="27">
        <f t="shared" si="1075"/>
        <v>1</v>
      </c>
      <c r="BZ268" s="27">
        <f>SUM(BZ269,BZ276,BZ277,BZ278,BZ275)</f>
        <v>0</v>
      </c>
      <c r="CA268" s="27">
        <f>SUM(CA269,CA276,CA277,CA278,CA275)</f>
        <v>0</v>
      </c>
      <c r="CB268" s="27"/>
      <c r="CC268" s="27">
        <f>SUM(CC269,CC276,CC277,CC278,CC275)</f>
        <v>0</v>
      </c>
      <c r="CD268" s="84"/>
    </row>
    <row r="269" spans="1:92" ht="19.7" customHeight="1">
      <c r="A269" s="36" t="s">
        <v>266</v>
      </c>
      <c r="B269" s="26">
        <f t="shared" si="931"/>
        <v>100</v>
      </c>
      <c r="C269" s="27"/>
      <c r="D269" s="27"/>
      <c r="E269" s="27"/>
      <c r="F269" s="27"/>
      <c r="G269" s="27"/>
      <c r="H269" s="27">
        <f t="shared" si="983"/>
        <v>100</v>
      </c>
      <c r="I269" s="26">
        <f>SUM(I270:I274)</f>
        <v>0</v>
      </c>
      <c r="J269" s="26">
        <f t="shared" ref="J269:AO269" si="1079">SUM(J270:J274)</f>
        <v>0</v>
      </c>
      <c r="K269" s="26">
        <f t="shared" si="1079"/>
        <v>0</v>
      </c>
      <c r="L269" s="26">
        <f t="shared" si="1079"/>
        <v>0</v>
      </c>
      <c r="M269" s="26">
        <f t="shared" si="1079"/>
        <v>0</v>
      </c>
      <c r="N269" s="26">
        <f t="shared" si="1079"/>
        <v>1</v>
      </c>
      <c r="O269" s="26">
        <f t="shared" si="1079"/>
        <v>0</v>
      </c>
      <c r="P269" s="26">
        <f t="shared" si="1079"/>
        <v>0</v>
      </c>
      <c r="Q269" s="26">
        <f t="shared" si="1079"/>
        <v>0</v>
      </c>
      <c r="R269" s="26">
        <f t="shared" si="1079"/>
        <v>0</v>
      </c>
      <c r="S269" s="26">
        <f>SUM(S270:S274)</f>
        <v>0</v>
      </c>
      <c r="T269" s="26">
        <f t="shared" si="1079"/>
        <v>0</v>
      </c>
      <c r="U269" s="26">
        <f t="shared" si="1079"/>
        <v>0</v>
      </c>
      <c r="V269" s="26">
        <f t="shared" si="1079"/>
        <v>0</v>
      </c>
      <c r="W269" s="26">
        <f>SUM(W270:W274)</f>
        <v>5</v>
      </c>
      <c r="X269" s="26">
        <f t="shared" si="1079"/>
        <v>0</v>
      </c>
      <c r="Y269" s="26">
        <f t="shared" si="1079"/>
        <v>0</v>
      </c>
      <c r="Z269" s="26">
        <f>SUM(Z270:Z274)</f>
        <v>0</v>
      </c>
      <c r="AA269" s="26">
        <f>SUM(AA270:AA274)</f>
        <v>0</v>
      </c>
      <c r="AB269" s="26">
        <f t="shared" si="1079"/>
        <v>0</v>
      </c>
      <c r="AC269" s="26">
        <f t="shared" si="1079"/>
        <v>0</v>
      </c>
      <c r="AD269" s="26">
        <f>SUM(AD270:AD274)</f>
        <v>0</v>
      </c>
      <c r="AE269" s="26">
        <f t="shared" si="1079"/>
        <v>0</v>
      </c>
      <c r="AF269" s="26">
        <f>SUM(AF270:AF274)</f>
        <v>8</v>
      </c>
      <c r="AG269" s="26">
        <f t="shared" si="1079"/>
        <v>0</v>
      </c>
      <c r="AH269" s="26">
        <f>SUM(AH270:AH274)</f>
        <v>0</v>
      </c>
      <c r="AI269" s="26">
        <f t="shared" si="1079"/>
        <v>0</v>
      </c>
      <c r="AJ269" s="26">
        <f>SUM(AJ270:AJ274)</f>
        <v>0</v>
      </c>
      <c r="AK269" s="26">
        <f>SUM(AK270:AK274)</f>
        <v>0</v>
      </c>
      <c r="AL269" s="26">
        <f>SUM(AL270:AL274)</f>
        <v>0</v>
      </c>
      <c r="AM269" s="26">
        <f>SUM(AM270:AM274)</f>
        <v>0</v>
      </c>
      <c r="AN269" s="26">
        <f t="shared" si="1079"/>
        <v>0</v>
      </c>
      <c r="AO269" s="26">
        <f t="shared" si="1079"/>
        <v>0</v>
      </c>
      <c r="AP269" s="26">
        <f>SUM(AP270:AP274)</f>
        <v>0</v>
      </c>
      <c r="AQ269" s="26"/>
      <c r="AR269" s="26">
        <f>SUM(AR270:AR274)</f>
        <v>0</v>
      </c>
      <c r="AS269" s="26">
        <f t="shared" ref="AS269:CA269" si="1080">SUM(AS270:AS274)</f>
        <v>0</v>
      </c>
      <c r="AT269" s="26">
        <f>SUM(AT270:AT274)</f>
        <v>17</v>
      </c>
      <c r="AU269" s="26">
        <f>SUM(AU270:AU274)</f>
        <v>0</v>
      </c>
      <c r="AV269" s="26">
        <f>SUM(AV270:AV274)</f>
        <v>0</v>
      </c>
      <c r="AW269" s="26">
        <f t="shared" si="1080"/>
        <v>0</v>
      </c>
      <c r="AX269" s="26">
        <f t="shared" si="1080"/>
        <v>0</v>
      </c>
      <c r="AY269" s="26">
        <f t="shared" si="1080"/>
        <v>1</v>
      </c>
      <c r="AZ269" s="26">
        <f>SUM(AZ270:AZ274)</f>
        <v>0</v>
      </c>
      <c r="BA269" s="26">
        <f t="shared" si="1080"/>
        <v>0</v>
      </c>
      <c r="BB269" s="26">
        <f t="shared" si="1080"/>
        <v>0</v>
      </c>
      <c r="BC269" s="26">
        <f t="shared" si="1080"/>
        <v>0</v>
      </c>
      <c r="BD269" s="26">
        <f t="shared" ref="BD269" si="1081">SUM(BD270:BD274)</f>
        <v>0</v>
      </c>
      <c r="BE269" s="26">
        <f>SUM(BE270:BE274)</f>
        <v>0</v>
      </c>
      <c r="BF269" s="26">
        <f t="shared" si="1080"/>
        <v>3</v>
      </c>
      <c r="BG269" s="61">
        <f>SUM(BG270:BG274)</f>
        <v>19</v>
      </c>
      <c r="BH269" s="26">
        <f>SUM(BH270:BH274)</f>
        <v>6</v>
      </c>
      <c r="BI269" s="26">
        <f t="shared" si="1080"/>
        <v>0</v>
      </c>
      <c r="BJ269" s="26">
        <f>SUM(BJ270:BJ274)</f>
        <v>0</v>
      </c>
      <c r="BK269" s="26">
        <f>SUM(BK270:BK274)</f>
        <v>0</v>
      </c>
      <c r="BL269" s="26">
        <f>SUM(BL270:BL274)</f>
        <v>0</v>
      </c>
      <c r="BM269" s="26">
        <f t="shared" si="1080"/>
        <v>0</v>
      </c>
      <c r="BN269" s="26">
        <f t="shared" si="1080"/>
        <v>0</v>
      </c>
      <c r="BO269" s="26">
        <f t="shared" si="1080"/>
        <v>0</v>
      </c>
      <c r="BP269" s="26">
        <f t="shared" si="1080"/>
        <v>3</v>
      </c>
      <c r="BQ269" s="26">
        <f>SUM(BQ270:BQ274)</f>
        <v>23</v>
      </c>
      <c r="BR269" s="26">
        <f>SUM(BR270:BR274)</f>
        <v>14</v>
      </c>
      <c r="BS269" s="26">
        <f t="shared" si="1080"/>
        <v>0</v>
      </c>
      <c r="BT269" s="26">
        <f t="shared" si="1080"/>
        <v>0</v>
      </c>
      <c r="BU269" s="26">
        <f t="shared" si="1080"/>
        <v>0</v>
      </c>
      <c r="BV269" s="26">
        <f t="shared" si="1080"/>
        <v>0</v>
      </c>
      <c r="BW269" s="26">
        <f t="shared" si="1080"/>
        <v>0</v>
      </c>
      <c r="BX269" s="26">
        <f t="shared" ref="BX269" si="1082">SUM(BX270:BX274)</f>
        <v>0</v>
      </c>
      <c r="BY269" s="26">
        <f t="shared" si="1080"/>
        <v>0</v>
      </c>
      <c r="BZ269" s="26">
        <f t="shared" si="1080"/>
        <v>0</v>
      </c>
      <c r="CA269" s="26">
        <f t="shared" si="1080"/>
        <v>0</v>
      </c>
      <c r="CB269" s="26"/>
      <c r="CC269" s="26">
        <f t="shared" ref="CC269" si="1083">SUM(CC270:CC274)</f>
        <v>0</v>
      </c>
      <c r="CD269" s="84"/>
    </row>
    <row r="270" spans="1:92" ht="19.7" customHeight="1">
      <c r="A270" s="85" t="s">
        <v>531</v>
      </c>
      <c r="B270" s="3">
        <f t="shared" si="931"/>
        <v>25</v>
      </c>
      <c r="C270" s="2"/>
      <c r="D270" s="2"/>
      <c r="E270" s="2"/>
      <c r="F270" s="2"/>
      <c r="G270" s="2"/>
      <c r="H270" s="2">
        <f t="shared" si="983"/>
        <v>25</v>
      </c>
      <c r="I270" s="3"/>
      <c r="J270" s="3"/>
      <c r="K270" s="3"/>
      <c r="L270" s="3"/>
      <c r="M270" s="2"/>
      <c r="N270" s="2">
        <v>1</v>
      </c>
      <c r="O270" s="2"/>
      <c r="P270" s="2"/>
      <c r="Q270" s="2"/>
      <c r="R270" s="2"/>
      <c r="S270" s="2"/>
      <c r="T270" s="2"/>
      <c r="U270" s="2"/>
      <c r="V270" s="2"/>
      <c r="W270" s="2">
        <v>1</v>
      </c>
      <c r="X270" s="2"/>
      <c r="Y270" s="2"/>
      <c r="Z270" s="2"/>
      <c r="AA270" s="2"/>
      <c r="AB270" s="2"/>
      <c r="AC270" s="2"/>
      <c r="AD270" s="2"/>
      <c r="AE270" s="2"/>
      <c r="AF270" s="2">
        <v>1</v>
      </c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>
        <v>4</v>
      </c>
      <c r="AU270" s="2"/>
      <c r="AV270" s="2"/>
      <c r="AW270" s="2"/>
      <c r="AX270" s="2"/>
      <c r="AY270" s="2">
        <v>1</v>
      </c>
      <c r="AZ270" s="2"/>
      <c r="BA270" s="2"/>
      <c r="BB270" s="2"/>
      <c r="BC270" s="2"/>
      <c r="BD270" s="2"/>
      <c r="BE270" s="2"/>
      <c r="BF270" s="2">
        <v>1</v>
      </c>
      <c r="BG270" s="87">
        <v>3</v>
      </c>
      <c r="BH270" s="2">
        <v>2</v>
      </c>
      <c r="BI270" s="2"/>
      <c r="BJ270" s="2"/>
      <c r="BK270" s="2"/>
      <c r="BL270" s="2"/>
      <c r="BM270" s="2"/>
      <c r="BN270" s="2"/>
      <c r="BO270" s="2"/>
      <c r="BP270" s="2">
        <v>1</v>
      </c>
      <c r="BQ270" s="2">
        <v>6</v>
      </c>
      <c r="BR270" s="2">
        <v>4</v>
      </c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84" t="s">
        <v>568</v>
      </c>
    </row>
    <row r="271" spans="1:92" ht="19.7" customHeight="1">
      <c r="A271" s="85" t="s">
        <v>235</v>
      </c>
      <c r="B271" s="3">
        <f t="shared" si="931"/>
        <v>19</v>
      </c>
      <c r="C271" s="2"/>
      <c r="D271" s="2"/>
      <c r="E271" s="2"/>
      <c r="F271" s="2"/>
      <c r="G271" s="2"/>
      <c r="H271" s="2">
        <f t="shared" si="983"/>
        <v>19</v>
      </c>
      <c r="I271" s="3"/>
      <c r="J271" s="3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>
        <v>1</v>
      </c>
      <c r="X271" s="2"/>
      <c r="Y271" s="2"/>
      <c r="Z271" s="2"/>
      <c r="AA271" s="2"/>
      <c r="AB271" s="2"/>
      <c r="AC271" s="2"/>
      <c r="AD271" s="2"/>
      <c r="AE271" s="2"/>
      <c r="AF271" s="2">
        <v>2</v>
      </c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>
        <v>2</v>
      </c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87">
        <v>5</v>
      </c>
      <c r="BH271" s="2">
        <v>1</v>
      </c>
      <c r="BI271" s="2"/>
      <c r="BJ271" s="2"/>
      <c r="BK271" s="2"/>
      <c r="BL271" s="2"/>
      <c r="BM271" s="2"/>
      <c r="BN271" s="2"/>
      <c r="BO271" s="2"/>
      <c r="BP271" s="2">
        <v>1</v>
      </c>
      <c r="BQ271" s="2">
        <v>3</v>
      </c>
      <c r="BR271" s="2">
        <v>4</v>
      </c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84" t="s">
        <v>568</v>
      </c>
    </row>
    <row r="272" spans="1:92" ht="19.7" customHeight="1">
      <c r="A272" s="85" t="s">
        <v>532</v>
      </c>
      <c r="B272" s="3">
        <f t="shared" si="931"/>
        <v>29</v>
      </c>
      <c r="C272" s="2"/>
      <c r="D272" s="2"/>
      <c r="E272" s="2"/>
      <c r="F272" s="2"/>
      <c r="G272" s="2"/>
      <c r="H272" s="2">
        <f t="shared" si="983"/>
        <v>29</v>
      </c>
      <c r="I272" s="3"/>
      <c r="J272" s="3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>
        <v>1</v>
      </c>
      <c r="X272" s="2"/>
      <c r="Y272" s="2"/>
      <c r="Z272" s="2"/>
      <c r="AA272" s="2"/>
      <c r="AB272" s="2"/>
      <c r="AC272" s="2"/>
      <c r="AD272" s="2"/>
      <c r="AE272" s="2"/>
      <c r="AF272" s="2">
        <f>3-1</f>
        <v>2</v>
      </c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>
        <f>10-3</f>
        <v>7</v>
      </c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87">
        <f>10-2</f>
        <v>8</v>
      </c>
      <c r="BH272" s="2">
        <v>1</v>
      </c>
      <c r="BI272" s="2"/>
      <c r="BJ272" s="2"/>
      <c r="BK272" s="2"/>
      <c r="BL272" s="2"/>
      <c r="BM272" s="2"/>
      <c r="BN272" s="2"/>
      <c r="BO272" s="2"/>
      <c r="BP272" s="2">
        <v>1</v>
      </c>
      <c r="BQ272" s="2">
        <f>8-1</f>
        <v>7</v>
      </c>
      <c r="BR272" s="2">
        <v>2</v>
      </c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84" t="s">
        <v>568</v>
      </c>
    </row>
    <row r="273" spans="1:82" ht="19.7" customHeight="1">
      <c r="A273" s="85" t="s">
        <v>236</v>
      </c>
      <c r="B273" s="3">
        <f t="shared" si="931"/>
        <v>16</v>
      </c>
      <c r="C273" s="2"/>
      <c r="D273" s="2"/>
      <c r="E273" s="2"/>
      <c r="F273" s="2"/>
      <c r="G273" s="2"/>
      <c r="H273" s="2">
        <f t="shared" si="983"/>
        <v>16</v>
      </c>
      <c r="I273" s="3"/>
      <c r="J273" s="3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>
        <v>1</v>
      </c>
      <c r="X273" s="2"/>
      <c r="Y273" s="2"/>
      <c r="Z273" s="2"/>
      <c r="AA273" s="2"/>
      <c r="AB273" s="2"/>
      <c r="AC273" s="2"/>
      <c r="AD273" s="2"/>
      <c r="AE273" s="2"/>
      <c r="AF273" s="2">
        <v>2</v>
      </c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>
        <v>2</v>
      </c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>
        <v>1</v>
      </c>
      <c r="BG273" s="86">
        <v>2</v>
      </c>
      <c r="BH273" s="2">
        <v>1</v>
      </c>
      <c r="BI273" s="2"/>
      <c r="BJ273" s="2"/>
      <c r="BK273" s="2"/>
      <c r="BL273" s="2"/>
      <c r="BM273" s="2"/>
      <c r="BN273" s="2"/>
      <c r="BO273" s="2"/>
      <c r="BP273" s="2"/>
      <c r="BQ273" s="2">
        <v>5</v>
      </c>
      <c r="BR273" s="2">
        <v>2</v>
      </c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84" t="s">
        <v>568</v>
      </c>
    </row>
    <row r="274" spans="1:82" ht="19.7" customHeight="1">
      <c r="A274" s="85" t="s">
        <v>237</v>
      </c>
      <c r="B274" s="3">
        <f t="shared" si="931"/>
        <v>11</v>
      </c>
      <c r="C274" s="2"/>
      <c r="D274" s="2"/>
      <c r="E274" s="2"/>
      <c r="F274" s="2"/>
      <c r="G274" s="2"/>
      <c r="H274" s="2">
        <f t="shared" si="983"/>
        <v>11</v>
      </c>
      <c r="I274" s="3"/>
      <c r="J274" s="3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>
        <v>1</v>
      </c>
      <c r="X274" s="2"/>
      <c r="Y274" s="2"/>
      <c r="Z274" s="2"/>
      <c r="AA274" s="2"/>
      <c r="AB274" s="2"/>
      <c r="AC274" s="2"/>
      <c r="AD274" s="2"/>
      <c r="AE274" s="2"/>
      <c r="AF274" s="2">
        <v>1</v>
      </c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>
        <v>2</v>
      </c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>
        <v>1</v>
      </c>
      <c r="BG274" s="86">
        <v>1</v>
      </c>
      <c r="BH274" s="2">
        <v>1</v>
      </c>
      <c r="BI274" s="2"/>
      <c r="BJ274" s="2"/>
      <c r="BK274" s="2"/>
      <c r="BL274" s="2"/>
      <c r="BM274" s="2"/>
      <c r="BN274" s="2"/>
      <c r="BO274" s="2"/>
      <c r="BP274" s="2"/>
      <c r="BQ274" s="2">
        <v>2</v>
      </c>
      <c r="BR274" s="2">
        <v>2</v>
      </c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84" t="s">
        <v>568</v>
      </c>
    </row>
    <row r="275" spans="1:82" ht="19.7" customHeight="1">
      <c r="A275" s="85" t="s">
        <v>441</v>
      </c>
      <c r="B275" s="3">
        <f t="shared" si="931"/>
        <v>11</v>
      </c>
      <c r="C275" s="2"/>
      <c r="D275" s="2"/>
      <c r="E275" s="2"/>
      <c r="F275" s="2"/>
      <c r="G275" s="2"/>
      <c r="H275" s="2">
        <f t="shared" si="983"/>
        <v>11</v>
      </c>
      <c r="I275" s="3"/>
      <c r="J275" s="3"/>
      <c r="K275" s="3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>
        <v>1</v>
      </c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>
        <v>2</v>
      </c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86">
        <v>3</v>
      </c>
      <c r="BH275" s="2">
        <v>1</v>
      </c>
      <c r="BI275" s="2"/>
      <c r="BJ275" s="2"/>
      <c r="BK275" s="2"/>
      <c r="BL275" s="2"/>
      <c r="BM275" s="2"/>
      <c r="BN275" s="2"/>
      <c r="BO275" s="2"/>
      <c r="BP275" s="2"/>
      <c r="BQ275" s="2">
        <f>4-1</f>
        <v>3</v>
      </c>
      <c r="BR275" s="2">
        <v>1</v>
      </c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84" t="s">
        <v>568</v>
      </c>
    </row>
    <row r="276" spans="1:82" ht="19.7" customHeight="1">
      <c r="A276" s="85" t="s">
        <v>442</v>
      </c>
      <c r="B276" s="3">
        <f t="shared" si="931"/>
        <v>13</v>
      </c>
      <c r="C276" s="2"/>
      <c r="D276" s="2"/>
      <c r="E276" s="2"/>
      <c r="F276" s="2"/>
      <c r="G276" s="2"/>
      <c r="H276" s="2">
        <f t="shared" si="983"/>
        <v>13</v>
      </c>
      <c r="I276" s="3"/>
      <c r="J276" s="3"/>
      <c r="K276" s="3"/>
      <c r="L276" s="3"/>
      <c r="M276" s="2"/>
      <c r="N276" s="2"/>
      <c r="O276" s="2"/>
      <c r="P276" s="2"/>
      <c r="Q276" s="2"/>
      <c r="R276" s="2">
        <v>1</v>
      </c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>
        <v>1</v>
      </c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>
        <v>1</v>
      </c>
      <c r="AU276" s="2"/>
      <c r="AV276" s="2"/>
      <c r="AW276" s="2">
        <v>1</v>
      </c>
      <c r="AX276" s="2"/>
      <c r="AY276" s="2"/>
      <c r="AZ276" s="2"/>
      <c r="BA276" s="2"/>
      <c r="BB276" s="2"/>
      <c r="BC276" s="2"/>
      <c r="BD276" s="2"/>
      <c r="BE276" s="2"/>
      <c r="BF276" s="2"/>
      <c r="BG276" s="86">
        <v>1</v>
      </c>
      <c r="BH276" s="2"/>
      <c r="BI276" s="2"/>
      <c r="BJ276" s="2"/>
      <c r="BK276" s="2"/>
      <c r="BL276" s="2"/>
      <c r="BM276" s="2">
        <v>2</v>
      </c>
      <c r="BN276" s="2">
        <v>1</v>
      </c>
      <c r="BO276" s="2"/>
      <c r="BP276" s="2"/>
      <c r="BQ276" s="2">
        <v>2</v>
      </c>
      <c r="BR276" s="2">
        <v>1</v>
      </c>
      <c r="BS276" s="2">
        <v>2</v>
      </c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84" t="s">
        <v>568</v>
      </c>
    </row>
    <row r="277" spans="1:82" ht="19.7" customHeight="1">
      <c r="A277" s="85" t="s">
        <v>239</v>
      </c>
      <c r="B277" s="3">
        <f t="shared" si="931"/>
        <v>21</v>
      </c>
      <c r="C277" s="2"/>
      <c r="D277" s="2"/>
      <c r="E277" s="2"/>
      <c r="F277" s="2"/>
      <c r="G277" s="2"/>
      <c r="H277" s="2">
        <f t="shared" si="983"/>
        <v>21</v>
      </c>
      <c r="I277" s="3"/>
      <c r="J277" s="3"/>
      <c r="K277" s="3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>
        <v>1</v>
      </c>
      <c r="X277" s="2"/>
      <c r="Y277" s="2"/>
      <c r="Z277" s="2"/>
      <c r="AA277" s="2"/>
      <c r="AB277" s="2"/>
      <c r="AC277" s="2"/>
      <c r="AD277" s="2"/>
      <c r="AE277" s="2">
        <v>1</v>
      </c>
      <c r="AF277" s="2"/>
      <c r="AG277" s="2"/>
      <c r="AH277" s="2"/>
      <c r="AI277" s="2"/>
      <c r="AJ277" s="2"/>
      <c r="AK277" s="2">
        <v>1</v>
      </c>
      <c r="AL277" s="2"/>
      <c r="AM277" s="2"/>
      <c r="AN277" s="2"/>
      <c r="AO277" s="2"/>
      <c r="AP277" s="2"/>
      <c r="AQ277" s="2"/>
      <c r="AR277" s="2"/>
      <c r="AS277" s="2">
        <v>1</v>
      </c>
      <c r="AT277" s="2">
        <v>1</v>
      </c>
      <c r="AU277" s="2"/>
      <c r="AV277" s="2"/>
      <c r="AW277" s="2"/>
      <c r="AX277" s="2"/>
      <c r="AY277" s="2"/>
      <c r="AZ277" s="2"/>
      <c r="BA277" s="2"/>
      <c r="BB277" s="2"/>
      <c r="BC277" s="2"/>
      <c r="BD277" s="2">
        <v>1</v>
      </c>
      <c r="BE277" s="2"/>
      <c r="BF277" s="2">
        <v>1</v>
      </c>
      <c r="BG277" s="86">
        <v>1</v>
      </c>
      <c r="BH277" s="2">
        <v>1</v>
      </c>
      <c r="BI277" s="2"/>
      <c r="BJ277" s="2"/>
      <c r="BK277" s="2"/>
      <c r="BL277" s="2"/>
      <c r="BM277" s="2"/>
      <c r="BN277" s="2">
        <v>1</v>
      </c>
      <c r="BO277" s="2"/>
      <c r="BP277" s="2">
        <v>1</v>
      </c>
      <c r="BQ277" s="2">
        <v>5</v>
      </c>
      <c r="BR277" s="2">
        <v>1</v>
      </c>
      <c r="BS277" s="2"/>
      <c r="BT277" s="2"/>
      <c r="BU277" s="2">
        <v>1</v>
      </c>
      <c r="BV277" s="2">
        <v>1</v>
      </c>
      <c r="BW277" s="2">
        <v>1</v>
      </c>
      <c r="BX277" s="2"/>
      <c r="BY277" s="2">
        <v>1</v>
      </c>
      <c r="BZ277" s="2"/>
      <c r="CA277" s="2"/>
      <c r="CB277" s="2"/>
      <c r="CC277" s="2"/>
      <c r="CD277" s="84" t="s">
        <v>568</v>
      </c>
    </row>
    <row r="278" spans="1:82" ht="19.7" customHeight="1">
      <c r="A278" s="85" t="s">
        <v>443</v>
      </c>
      <c r="B278" s="3">
        <f t="shared" si="931"/>
        <v>10</v>
      </c>
      <c r="C278" s="2"/>
      <c r="D278" s="2"/>
      <c r="E278" s="2"/>
      <c r="F278" s="2"/>
      <c r="G278" s="2"/>
      <c r="H278" s="2">
        <f t="shared" si="983"/>
        <v>10</v>
      </c>
      <c r="I278" s="3"/>
      <c r="J278" s="3"/>
      <c r="K278" s="3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>
        <v>1</v>
      </c>
      <c r="X278" s="2"/>
      <c r="Y278" s="2"/>
      <c r="Z278" s="2"/>
      <c r="AA278" s="2"/>
      <c r="AB278" s="2"/>
      <c r="AC278" s="2"/>
      <c r="AD278" s="2"/>
      <c r="AE278" s="2">
        <v>1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>
        <v>3</v>
      </c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86">
        <v>2</v>
      </c>
      <c r="BH278" s="2">
        <v>2</v>
      </c>
      <c r="BI278" s="2"/>
      <c r="BJ278" s="2"/>
      <c r="BK278" s="2"/>
      <c r="BL278" s="2"/>
      <c r="BM278" s="2"/>
      <c r="BN278" s="2"/>
      <c r="BO278" s="2"/>
      <c r="BP278" s="2"/>
      <c r="BQ278" s="2">
        <v>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84" t="s">
        <v>568</v>
      </c>
    </row>
    <row r="279" spans="1:82" ht="19.7" customHeight="1">
      <c r="A279" s="36" t="s">
        <v>241</v>
      </c>
      <c r="B279" s="26">
        <f t="shared" si="931"/>
        <v>68</v>
      </c>
      <c r="C279" s="27">
        <f>SUM(C280:C282)</f>
        <v>0</v>
      </c>
      <c r="D279" s="27">
        <f>SUM(D280:D282)</f>
        <v>0</v>
      </c>
      <c r="E279" s="27">
        <f>SUM(E280:E282)</f>
        <v>0</v>
      </c>
      <c r="F279" s="27">
        <f>SUM(F280:F282)</f>
        <v>0</v>
      </c>
      <c r="G279" s="27">
        <f>SUM(G280:G282)</f>
        <v>0</v>
      </c>
      <c r="H279" s="27">
        <f t="shared" si="983"/>
        <v>68</v>
      </c>
      <c r="I279" s="27">
        <f>SUM(I280:I283)</f>
        <v>0</v>
      </c>
      <c r="J279" s="27">
        <f t="shared" ref="J279:CA279" si="1084">SUM(J280:J283)</f>
        <v>1</v>
      </c>
      <c r="K279" s="27">
        <f t="shared" si="1084"/>
        <v>0</v>
      </c>
      <c r="L279" s="27">
        <f t="shared" si="1084"/>
        <v>0</v>
      </c>
      <c r="M279" s="27">
        <f t="shared" si="1084"/>
        <v>0</v>
      </c>
      <c r="N279" s="27">
        <f t="shared" si="1084"/>
        <v>0</v>
      </c>
      <c r="O279" s="27">
        <f t="shared" si="1084"/>
        <v>0</v>
      </c>
      <c r="P279" s="27">
        <f t="shared" si="1084"/>
        <v>0</v>
      </c>
      <c r="Q279" s="27">
        <f t="shared" si="1084"/>
        <v>0</v>
      </c>
      <c r="R279" s="27">
        <f t="shared" si="1084"/>
        <v>2</v>
      </c>
      <c r="S279" s="27">
        <f>SUM(S280:S283)</f>
        <v>0</v>
      </c>
      <c r="T279" s="27">
        <f t="shared" si="1084"/>
        <v>0</v>
      </c>
      <c r="U279" s="27">
        <f t="shared" si="1084"/>
        <v>0</v>
      </c>
      <c r="V279" s="27">
        <f t="shared" si="1084"/>
        <v>2</v>
      </c>
      <c r="W279" s="27">
        <f>SUM(W280:W283)</f>
        <v>1</v>
      </c>
      <c r="X279" s="27">
        <f t="shared" si="1084"/>
        <v>0</v>
      </c>
      <c r="Y279" s="27">
        <f t="shared" si="1084"/>
        <v>0</v>
      </c>
      <c r="Z279" s="27">
        <f>SUM(Z280:Z283)</f>
        <v>0</v>
      </c>
      <c r="AA279" s="27">
        <f>SUM(AA280:AA283)</f>
        <v>0</v>
      </c>
      <c r="AB279" s="27">
        <f t="shared" si="1084"/>
        <v>0</v>
      </c>
      <c r="AC279" s="27">
        <f t="shared" si="1084"/>
        <v>0</v>
      </c>
      <c r="AD279" s="27">
        <f>SUM(AD280:AD283)</f>
        <v>0</v>
      </c>
      <c r="AE279" s="27">
        <f t="shared" si="1084"/>
        <v>23</v>
      </c>
      <c r="AF279" s="27">
        <f>SUM(AF280:AF283)</f>
        <v>0</v>
      </c>
      <c r="AG279" s="27">
        <f>SUM(AG280:AG283)</f>
        <v>0</v>
      </c>
      <c r="AH279" s="27">
        <f>SUM(AH280:AH283)</f>
        <v>0</v>
      </c>
      <c r="AI279" s="27">
        <f t="shared" si="1084"/>
        <v>0</v>
      </c>
      <c r="AJ279" s="27">
        <f>SUM(AJ280:AJ283)</f>
        <v>0</v>
      </c>
      <c r="AK279" s="27">
        <f>SUM(AK280:AK283)</f>
        <v>0</v>
      </c>
      <c r="AL279" s="27">
        <f>SUM(AL280:AL283)</f>
        <v>0</v>
      </c>
      <c r="AM279" s="27">
        <f>SUM(AM280:AM283)</f>
        <v>0</v>
      </c>
      <c r="AN279" s="27">
        <f t="shared" si="1084"/>
        <v>0</v>
      </c>
      <c r="AO279" s="27">
        <f t="shared" si="1084"/>
        <v>0</v>
      </c>
      <c r="AP279" s="27">
        <f>SUM(AP280:AP283)</f>
        <v>0</v>
      </c>
      <c r="AQ279" s="27">
        <f t="shared" si="1084"/>
        <v>0</v>
      </c>
      <c r="AR279" s="27">
        <f>SUM(AR280:AR283)</f>
        <v>0</v>
      </c>
      <c r="AS279" s="27">
        <f t="shared" si="1084"/>
        <v>27</v>
      </c>
      <c r="AT279" s="27">
        <f>SUM(AT280:AT283)</f>
        <v>0</v>
      </c>
      <c r="AU279" s="27">
        <f>SUM(AU280:AU283)</f>
        <v>0</v>
      </c>
      <c r="AV279" s="27">
        <f>SUM(AV280:AV283)</f>
        <v>1</v>
      </c>
      <c r="AW279" s="27">
        <f t="shared" si="1084"/>
        <v>0</v>
      </c>
      <c r="AX279" s="27">
        <f t="shared" si="1084"/>
        <v>0</v>
      </c>
      <c r="AY279" s="27">
        <f t="shared" si="1084"/>
        <v>0</v>
      </c>
      <c r="AZ279" s="27">
        <f>SUM(AZ280:AZ283)</f>
        <v>0</v>
      </c>
      <c r="BA279" s="27">
        <f t="shared" si="1084"/>
        <v>0</v>
      </c>
      <c r="BB279" s="27">
        <f t="shared" si="1084"/>
        <v>0</v>
      </c>
      <c r="BC279" s="27">
        <f t="shared" si="1084"/>
        <v>0</v>
      </c>
      <c r="BD279" s="27">
        <f t="shared" ref="BD279" si="1085">SUM(BD280:BD283)</f>
        <v>0</v>
      </c>
      <c r="BE279" s="27">
        <f>SUM(BE280:BE283)</f>
        <v>0</v>
      </c>
      <c r="BF279" s="27">
        <f t="shared" si="1084"/>
        <v>8</v>
      </c>
      <c r="BG279" s="57">
        <f t="shared" ref="BG279:BL279" si="1086">SUM(BG280:BG283)</f>
        <v>0</v>
      </c>
      <c r="BH279" s="27">
        <f t="shared" si="1086"/>
        <v>0</v>
      </c>
      <c r="BI279" s="27">
        <f t="shared" si="1086"/>
        <v>0</v>
      </c>
      <c r="BJ279" s="27">
        <f t="shared" si="1086"/>
        <v>0</v>
      </c>
      <c r="BK279" s="27">
        <f t="shared" si="1086"/>
        <v>0</v>
      </c>
      <c r="BL279" s="27">
        <f t="shared" si="1086"/>
        <v>0</v>
      </c>
      <c r="BM279" s="27">
        <f t="shared" si="1084"/>
        <v>0</v>
      </c>
      <c r="BN279" s="27">
        <f t="shared" si="1084"/>
        <v>0</v>
      </c>
      <c r="BO279" s="27">
        <f t="shared" si="1084"/>
        <v>0</v>
      </c>
      <c r="BP279" s="27">
        <f t="shared" si="1084"/>
        <v>3</v>
      </c>
      <c r="BQ279" s="27">
        <f>SUM(BQ280:BQ283)</f>
        <v>0</v>
      </c>
      <c r="BR279" s="27">
        <f>SUM(BR280:BR283)</f>
        <v>0</v>
      </c>
      <c r="BS279" s="27">
        <f t="shared" si="1084"/>
        <v>0</v>
      </c>
      <c r="BT279" s="27">
        <f t="shared" si="1084"/>
        <v>0</v>
      </c>
      <c r="BU279" s="27">
        <f t="shared" si="1084"/>
        <v>0</v>
      </c>
      <c r="BV279" s="27">
        <f t="shared" si="1084"/>
        <v>0</v>
      </c>
      <c r="BW279" s="27">
        <f t="shared" si="1084"/>
        <v>0</v>
      </c>
      <c r="BX279" s="27">
        <f t="shared" ref="BX279" si="1087">SUM(BX280:BX283)</f>
        <v>0</v>
      </c>
      <c r="BY279" s="27">
        <f t="shared" si="1084"/>
        <v>0</v>
      </c>
      <c r="BZ279" s="27">
        <f t="shared" si="1084"/>
        <v>0</v>
      </c>
      <c r="CA279" s="27">
        <f t="shared" si="1084"/>
        <v>0</v>
      </c>
      <c r="CB279" s="27"/>
      <c r="CC279" s="27">
        <f t="shared" ref="CC279" si="1088">SUM(CC280:CC283)</f>
        <v>0</v>
      </c>
      <c r="CD279" s="84"/>
    </row>
    <row r="280" spans="1:82" ht="19.7" customHeight="1">
      <c r="A280" s="85" t="s">
        <v>254</v>
      </c>
      <c r="B280" s="3">
        <f t="shared" si="931"/>
        <v>18</v>
      </c>
      <c r="C280" s="2"/>
      <c r="D280" s="2"/>
      <c r="E280" s="2"/>
      <c r="F280" s="2"/>
      <c r="G280" s="2"/>
      <c r="H280" s="2">
        <f t="shared" si="983"/>
        <v>18</v>
      </c>
      <c r="I280" s="3"/>
      <c r="J280" s="3">
        <v>1</v>
      </c>
      <c r="K280" s="3"/>
      <c r="L280" s="3"/>
      <c r="M280" s="2"/>
      <c r="N280" s="2"/>
      <c r="O280" s="2"/>
      <c r="P280" s="2"/>
      <c r="Q280" s="2"/>
      <c r="R280" s="2">
        <v>1</v>
      </c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>
        <v>6</v>
      </c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>
        <v>7</v>
      </c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>
        <v>2</v>
      </c>
      <c r="BG280" s="86"/>
      <c r="BH280" s="2"/>
      <c r="BI280" s="2"/>
      <c r="BJ280" s="2"/>
      <c r="BK280" s="2"/>
      <c r="BL280" s="2"/>
      <c r="BM280" s="2"/>
      <c r="BN280" s="2"/>
      <c r="BO280" s="2"/>
      <c r="BP280" s="2">
        <v>1</v>
      </c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84" t="s">
        <v>568</v>
      </c>
    </row>
    <row r="281" spans="1:82" ht="19.7" customHeight="1">
      <c r="A281" s="85" t="s">
        <v>247</v>
      </c>
      <c r="B281" s="3">
        <f t="shared" si="931"/>
        <v>21</v>
      </c>
      <c r="C281" s="2"/>
      <c r="D281" s="2"/>
      <c r="E281" s="2"/>
      <c r="F281" s="2"/>
      <c r="G281" s="2"/>
      <c r="H281" s="2">
        <f t="shared" si="983"/>
        <v>21</v>
      </c>
      <c r="I281" s="3"/>
      <c r="J281" s="3"/>
      <c r="K281" s="3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>
        <v>1</v>
      </c>
      <c r="W281" s="2">
        <v>1</v>
      </c>
      <c r="X281" s="2"/>
      <c r="Y281" s="2"/>
      <c r="Z281" s="2"/>
      <c r="AA281" s="2"/>
      <c r="AB281" s="2"/>
      <c r="AC281" s="2"/>
      <c r="AD281" s="2"/>
      <c r="AE281" s="2">
        <v>7</v>
      </c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>
        <v>9</v>
      </c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>
        <v>2</v>
      </c>
      <c r="BG281" s="86"/>
      <c r="BH281" s="2"/>
      <c r="BI281" s="2"/>
      <c r="BJ281" s="2"/>
      <c r="BK281" s="2"/>
      <c r="BL281" s="2"/>
      <c r="BM281" s="2"/>
      <c r="BN281" s="2"/>
      <c r="BO281" s="2"/>
      <c r="BP281" s="2">
        <v>1</v>
      </c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84" t="s">
        <v>568</v>
      </c>
    </row>
    <row r="282" spans="1:82" ht="19.7" customHeight="1">
      <c r="A282" s="85" t="s">
        <v>248</v>
      </c>
      <c r="B282" s="3">
        <f t="shared" si="931"/>
        <v>17</v>
      </c>
      <c r="C282" s="2"/>
      <c r="D282" s="2"/>
      <c r="E282" s="2"/>
      <c r="F282" s="2"/>
      <c r="G282" s="2"/>
      <c r="H282" s="2">
        <f t="shared" si="983"/>
        <v>17</v>
      </c>
      <c r="I282" s="3"/>
      <c r="J282" s="3"/>
      <c r="K282" s="3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>
        <v>1</v>
      </c>
      <c r="W282" s="2"/>
      <c r="X282" s="2"/>
      <c r="Y282" s="2"/>
      <c r="Z282" s="2"/>
      <c r="AA282" s="2"/>
      <c r="AB282" s="2"/>
      <c r="AC282" s="2"/>
      <c r="AD282" s="2"/>
      <c r="AE282" s="2">
        <v>6</v>
      </c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>
        <v>7</v>
      </c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>
        <v>2</v>
      </c>
      <c r="BG282" s="86"/>
      <c r="BH282" s="2"/>
      <c r="BI282" s="2"/>
      <c r="BJ282" s="2"/>
      <c r="BK282" s="2"/>
      <c r="BL282" s="2"/>
      <c r="BM282" s="2"/>
      <c r="BN282" s="2"/>
      <c r="BO282" s="2"/>
      <c r="BP282" s="2">
        <v>1</v>
      </c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84" t="s">
        <v>568</v>
      </c>
    </row>
    <row r="283" spans="1:82" ht="19.7" customHeight="1">
      <c r="A283" s="85" t="s">
        <v>444</v>
      </c>
      <c r="B283" s="3">
        <f t="shared" si="931"/>
        <v>12</v>
      </c>
      <c r="C283" s="2"/>
      <c r="D283" s="2"/>
      <c r="E283" s="2"/>
      <c r="F283" s="2"/>
      <c r="G283" s="2"/>
      <c r="H283" s="2">
        <f t="shared" si="983"/>
        <v>12</v>
      </c>
      <c r="I283" s="3"/>
      <c r="J283" s="3"/>
      <c r="K283" s="3"/>
      <c r="L283" s="3"/>
      <c r="M283" s="2"/>
      <c r="N283" s="2"/>
      <c r="O283" s="2"/>
      <c r="P283" s="2"/>
      <c r="Q283" s="2"/>
      <c r="R283" s="2">
        <v>1</v>
      </c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>
        <v>4</v>
      </c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>
        <v>4</v>
      </c>
      <c r="AT283" s="2"/>
      <c r="AU283" s="2"/>
      <c r="AV283" s="2">
        <v>1</v>
      </c>
      <c r="AW283" s="2"/>
      <c r="AX283" s="2"/>
      <c r="AY283" s="2"/>
      <c r="AZ283" s="2"/>
      <c r="BA283" s="2"/>
      <c r="BB283" s="2"/>
      <c r="BC283" s="2"/>
      <c r="BD283" s="2"/>
      <c r="BE283" s="2"/>
      <c r="BF283" s="2">
        <v>2</v>
      </c>
      <c r="BG283" s="86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84" t="s">
        <v>568</v>
      </c>
    </row>
    <row r="284" spans="1:82" ht="19.7" customHeight="1">
      <c r="A284" s="36" t="s">
        <v>544</v>
      </c>
      <c r="B284" s="26">
        <f t="shared" si="931"/>
        <v>52</v>
      </c>
      <c r="C284" s="27">
        <f>SUM(C285:C287)</f>
        <v>0</v>
      </c>
      <c r="D284" s="27">
        <f t="shared" ref="D284:I284" si="1089">SUM(D285:D287)</f>
        <v>0</v>
      </c>
      <c r="E284" s="27">
        <f t="shared" si="1089"/>
        <v>0</v>
      </c>
      <c r="F284" s="27">
        <f t="shared" si="1089"/>
        <v>0</v>
      </c>
      <c r="G284" s="27">
        <f t="shared" si="1089"/>
        <v>0</v>
      </c>
      <c r="H284" s="27">
        <f t="shared" si="983"/>
        <v>52</v>
      </c>
      <c r="I284" s="27">
        <f t="shared" si="1089"/>
        <v>0</v>
      </c>
      <c r="J284" s="27">
        <f t="shared" ref="J284" si="1090">SUM(J285:J287)</f>
        <v>0</v>
      </c>
      <c r="K284" s="27">
        <f t="shared" ref="K284" si="1091">SUM(K285:K287)</f>
        <v>0</v>
      </c>
      <c r="L284" s="27">
        <f t="shared" ref="L284" si="1092">SUM(L285:L287)</f>
        <v>0</v>
      </c>
      <c r="M284" s="27">
        <f t="shared" ref="M284" si="1093">SUM(M285:M287)</f>
        <v>0</v>
      </c>
      <c r="N284" s="27">
        <f t="shared" ref="N284" si="1094">SUM(N285:N287)</f>
        <v>0</v>
      </c>
      <c r="O284" s="27">
        <f t="shared" ref="O284" si="1095">SUM(O285:O287)</f>
        <v>0</v>
      </c>
      <c r="P284" s="27">
        <f t="shared" ref="P284" si="1096">SUM(P285:P287)</f>
        <v>0</v>
      </c>
      <c r="Q284" s="27">
        <f t="shared" ref="Q284" si="1097">SUM(Q285:Q287)</f>
        <v>0</v>
      </c>
      <c r="R284" s="27">
        <f t="shared" ref="R284" si="1098">SUM(R285:R287)</f>
        <v>0</v>
      </c>
      <c r="S284" s="27">
        <f t="shared" ref="S284" si="1099">SUM(S285:S287)</f>
        <v>0</v>
      </c>
      <c r="T284" s="27">
        <f t="shared" ref="T284" si="1100">SUM(T285:T287)</f>
        <v>1</v>
      </c>
      <c r="U284" s="27">
        <f t="shared" ref="U284" si="1101">SUM(U285:U287)</f>
        <v>0</v>
      </c>
      <c r="V284" s="27">
        <f t="shared" ref="V284" si="1102">SUM(V285:V287)</f>
        <v>0</v>
      </c>
      <c r="W284" s="27">
        <f t="shared" ref="W284" si="1103">SUM(W285:W287)</f>
        <v>1</v>
      </c>
      <c r="X284" s="27">
        <f t="shared" ref="X284" si="1104">SUM(X285:X287)</f>
        <v>0</v>
      </c>
      <c r="Y284" s="27">
        <f t="shared" ref="Y284" si="1105">SUM(Y285:Y287)</f>
        <v>2</v>
      </c>
      <c r="Z284" s="27">
        <f t="shared" ref="Z284" si="1106">SUM(Z285:Z287)</f>
        <v>0</v>
      </c>
      <c r="AA284" s="27">
        <f t="shared" ref="AA284" si="1107">SUM(AA285:AA287)</f>
        <v>0</v>
      </c>
      <c r="AB284" s="27">
        <f t="shared" ref="AB284" si="1108">SUM(AB285:AB287)</f>
        <v>0</v>
      </c>
      <c r="AC284" s="27">
        <f t="shared" ref="AC284" si="1109">SUM(AC285:AC287)</f>
        <v>0</v>
      </c>
      <c r="AD284" s="27">
        <f t="shared" ref="AD284" si="1110">SUM(AD285:AD287)</f>
        <v>0</v>
      </c>
      <c r="AE284" s="27">
        <f t="shared" ref="AE284" si="1111">SUM(AE285:AE287)</f>
        <v>0</v>
      </c>
      <c r="AF284" s="27">
        <f t="shared" ref="AF284" si="1112">SUM(AF285:AF287)</f>
        <v>0</v>
      </c>
      <c r="AG284" s="27">
        <f t="shared" ref="AG284" si="1113">SUM(AG285:AG287)</f>
        <v>0</v>
      </c>
      <c r="AH284" s="27">
        <f t="shared" ref="AH284" si="1114">SUM(AH285:AH287)</f>
        <v>17</v>
      </c>
      <c r="AI284" s="27">
        <f t="shared" ref="AI284" si="1115">SUM(AI285:AI287)</f>
        <v>0</v>
      </c>
      <c r="AJ284" s="27">
        <f t="shared" ref="AJ284" si="1116">SUM(AJ285:AJ287)</f>
        <v>0</v>
      </c>
      <c r="AK284" s="27">
        <f t="shared" ref="AK284" si="1117">SUM(AK285:AK287)</f>
        <v>0</v>
      </c>
      <c r="AL284" s="27">
        <f t="shared" ref="AL284" si="1118">SUM(AL285:AL287)</f>
        <v>0</v>
      </c>
      <c r="AM284" s="27">
        <f t="shared" ref="AM284" si="1119">SUM(AM285:AM287)</f>
        <v>0</v>
      </c>
      <c r="AN284" s="27">
        <f t="shared" ref="AN284" si="1120">SUM(AN285:AN287)</f>
        <v>0</v>
      </c>
      <c r="AO284" s="27">
        <f t="shared" ref="AO284" si="1121">SUM(AO285:AO287)</f>
        <v>2</v>
      </c>
      <c r="AP284" s="27">
        <f t="shared" ref="AP284" si="1122">SUM(AP285:AP287)</f>
        <v>0</v>
      </c>
      <c r="AQ284" s="27">
        <f t="shared" ref="AQ284" si="1123">SUM(AQ285:AQ287)</f>
        <v>0</v>
      </c>
      <c r="AR284" s="27">
        <f t="shared" ref="AR284" si="1124">SUM(AR285:AR287)</f>
        <v>0</v>
      </c>
      <c r="AS284" s="27">
        <f t="shared" ref="AS284" si="1125">SUM(AS285:AS287)</f>
        <v>0</v>
      </c>
      <c r="AT284" s="27">
        <f t="shared" ref="AT284" si="1126">SUM(AT285:AT287)</f>
        <v>0</v>
      </c>
      <c r="AU284" s="27">
        <f t="shared" ref="AU284" si="1127">SUM(AU285:AU287)</f>
        <v>0</v>
      </c>
      <c r="AV284" s="27">
        <f t="shared" ref="AV284" si="1128">SUM(AV285:AV287)</f>
        <v>22</v>
      </c>
      <c r="AW284" s="27">
        <f t="shared" ref="AW284" si="1129">SUM(AW285:AW287)</f>
        <v>0</v>
      </c>
      <c r="AX284" s="27">
        <f t="shared" ref="AX284" si="1130">SUM(AX285:AX287)</f>
        <v>0</v>
      </c>
      <c r="AY284" s="27">
        <f t="shared" ref="AY284" si="1131">SUM(AY285:AY287)</f>
        <v>0</v>
      </c>
      <c r="AZ284" s="27">
        <f t="shared" ref="AZ284" si="1132">SUM(AZ285:AZ287)</f>
        <v>0</v>
      </c>
      <c r="BA284" s="27">
        <f t="shared" ref="BA284" si="1133">SUM(BA285:BA287)</f>
        <v>0</v>
      </c>
      <c r="BB284" s="27">
        <f t="shared" ref="BB284" si="1134">SUM(BB285:BB287)</f>
        <v>3</v>
      </c>
      <c r="BC284" s="27">
        <f t="shared" ref="BC284" si="1135">SUM(BC285:BC287)</f>
        <v>1</v>
      </c>
      <c r="BD284" s="27">
        <f t="shared" ref="BD284" si="1136">SUM(BD285:BD287)</f>
        <v>0</v>
      </c>
      <c r="BE284" s="27">
        <f t="shared" ref="BE284" si="1137">SUM(BE285:BE287)</f>
        <v>0</v>
      </c>
      <c r="BF284" s="27">
        <f t="shared" ref="BF284" si="1138">SUM(BF285:BF287)</f>
        <v>3</v>
      </c>
      <c r="BG284" s="27">
        <f t="shared" ref="BG284" si="1139">SUM(BG285:BG287)</f>
        <v>0</v>
      </c>
      <c r="BH284" s="27">
        <f t="shared" ref="BH284" si="1140">SUM(BH285:BH287)</f>
        <v>0</v>
      </c>
      <c r="BI284" s="27">
        <f t="shared" ref="BI284" si="1141">SUM(BI285:BI287)</f>
        <v>0</v>
      </c>
      <c r="BJ284" s="27">
        <f t="shared" ref="BJ284" si="1142">SUM(BJ285:BJ287)</f>
        <v>0</v>
      </c>
      <c r="BK284" s="27">
        <f t="shared" ref="BK284" si="1143">SUM(BK285:BK287)</f>
        <v>0</v>
      </c>
      <c r="BL284" s="27">
        <f t="shared" ref="BL284" si="1144">SUM(BL285:BL287)</f>
        <v>0</v>
      </c>
      <c r="BM284" s="27">
        <f t="shared" ref="BM284" si="1145">SUM(BM285:BM287)</f>
        <v>0</v>
      </c>
      <c r="BN284" s="27">
        <f t="shared" ref="BN284" si="1146">SUM(BN285:BN287)</f>
        <v>0</v>
      </c>
      <c r="BO284" s="27">
        <f t="shared" ref="BO284" si="1147">SUM(BO285:BO287)</f>
        <v>0</v>
      </c>
      <c r="BP284" s="27">
        <f t="shared" ref="BP284" si="1148">SUM(BP285:BP287)</f>
        <v>0</v>
      </c>
      <c r="BQ284" s="27">
        <f t="shared" ref="BQ284" si="1149">SUM(BQ285:BQ287)</f>
        <v>0</v>
      </c>
      <c r="BR284" s="27">
        <f t="shared" ref="BR284" si="1150">SUM(BR285:BR287)</f>
        <v>0</v>
      </c>
      <c r="BS284" s="27">
        <f t="shared" ref="BS284" si="1151">SUM(BS285:BS287)</f>
        <v>0</v>
      </c>
      <c r="BT284" s="27">
        <f t="shared" ref="BT284" si="1152">SUM(BT285:BT287)</f>
        <v>0</v>
      </c>
      <c r="BU284" s="27">
        <f t="shared" ref="BU284" si="1153">SUM(BU285:BU287)</f>
        <v>0</v>
      </c>
      <c r="BV284" s="27">
        <f t="shared" ref="BV284" si="1154">SUM(BV285:BV287)</f>
        <v>0</v>
      </c>
      <c r="BW284" s="27">
        <f t="shared" ref="BW284" si="1155">SUM(BW285:BW287)</f>
        <v>0</v>
      </c>
      <c r="BX284" s="27">
        <f t="shared" ref="BX284" si="1156">SUM(BX285:BX287)</f>
        <v>0</v>
      </c>
      <c r="BY284" s="27">
        <f t="shared" ref="BY284" si="1157">SUM(BY285:BY287)</f>
        <v>0</v>
      </c>
      <c r="BZ284" s="27">
        <f t="shared" ref="BZ284" si="1158">SUM(BZ285:BZ287)</f>
        <v>0</v>
      </c>
      <c r="CA284" s="27">
        <f t="shared" ref="CA284:CC284" si="1159">SUM(CA285:CA287)</f>
        <v>0</v>
      </c>
      <c r="CB284" s="27"/>
      <c r="CC284" s="27">
        <f t="shared" si="1159"/>
        <v>0</v>
      </c>
      <c r="CD284" s="84"/>
    </row>
    <row r="285" spans="1:82" ht="19.7" customHeight="1">
      <c r="A285" s="85" t="s">
        <v>541</v>
      </c>
      <c r="B285" s="3">
        <f t="shared" si="931"/>
        <v>32</v>
      </c>
      <c r="C285" s="2"/>
      <c r="D285" s="2"/>
      <c r="E285" s="2"/>
      <c r="F285" s="2"/>
      <c r="G285" s="2"/>
      <c r="H285" s="2">
        <f t="shared" si="983"/>
        <v>32</v>
      </c>
      <c r="I285" s="3"/>
      <c r="J285" s="3"/>
      <c r="K285" s="3"/>
      <c r="L285" s="3"/>
      <c r="M285" s="2"/>
      <c r="N285" s="2"/>
      <c r="O285" s="2"/>
      <c r="P285" s="2"/>
      <c r="Q285" s="2"/>
      <c r="R285" s="2"/>
      <c r="S285" s="2"/>
      <c r="T285" s="2">
        <v>1</v>
      </c>
      <c r="U285" s="2"/>
      <c r="V285" s="2"/>
      <c r="W285" s="2">
        <v>1</v>
      </c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>
        <v>11</v>
      </c>
      <c r="AI285" s="2"/>
      <c r="AJ285" s="2"/>
      <c r="AK285" s="2"/>
      <c r="AL285" s="2"/>
      <c r="AM285" s="2"/>
      <c r="AN285" s="2"/>
      <c r="AO285" s="2">
        <v>1</v>
      </c>
      <c r="AP285" s="2"/>
      <c r="AQ285" s="2"/>
      <c r="AR285" s="2"/>
      <c r="AS285" s="2"/>
      <c r="AT285" s="2"/>
      <c r="AU285" s="2"/>
      <c r="AV285" s="2">
        <v>15</v>
      </c>
      <c r="AW285" s="2"/>
      <c r="AX285" s="2"/>
      <c r="AY285" s="2"/>
      <c r="AZ285" s="2"/>
      <c r="BA285" s="2"/>
      <c r="BB285" s="2">
        <v>2</v>
      </c>
      <c r="BC285" s="2"/>
      <c r="BD285" s="2"/>
      <c r="BE285" s="2"/>
      <c r="BF285" s="2">
        <v>1</v>
      </c>
      <c r="BG285" s="86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84" t="s">
        <v>568</v>
      </c>
    </row>
    <row r="286" spans="1:82" ht="19.7" customHeight="1">
      <c r="A286" s="85" t="s">
        <v>542</v>
      </c>
      <c r="B286" s="3">
        <f t="shared" si="931"/>
        <v>9</v>
      </c>
      <c r="C286" s="2"/>
      <c r="D286" s="2"/>
      <c r="E286" s="2"/>
      <c r="F286" s="2"/>
      <c r="G286" s="2"/>
      <c r="H286" s="2">
        <f t="shared" si="983"/>
        <v>9</v>
      </c>
      <c r="I286" s="3"/>
      <c r="J286" s="3"/>
      <c r="K286" s="3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>
        <v>1</v>
      </c>
      <c r="Z286" s="2"/>
      <c r="AA286" s="2"/>
      <c r="AB286" s="2"/>
      <c r="AC286" s="2"/>
      <c r="AD286" s="2"/>
      <c r="AE286" s="2"/>
      <c r="AF286" s="2"/>
      <c r="AG286" s="2"/>
      <c r="AH286" s="2">
        <v>3</v>
      </c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>
        <v>3</v>
      </c>
      <c r="AW286" s="2"/>
      <c r="AX286" s="2"/>
      <c r="AY286" s="2"/>
      <c r="AZ286" s="2"/>
      <c r="BA286" s="2"/>
      <c r="BB286" s="2"/>
      <c r="BC286" s="2">
        <v>1</v>
      </c>
      <c r="BD286" s="2"/>
      <c r="BE286" s="2"/>
      <c r="BF286" s="2">
        <v>1</v>
      </c>
      <c r="BG286" s="86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84" t="s">
        <v>568</v>
      </c>
    </row>
    <row r="287" spans="1:82" ht="19.7" customHeight="1">
      <c r="A287" s="85" t="s">
        <v>543</v>
      </c>
      <c r="B287" s="3">
        <f t="shared" si="931"/>
        <v>11</v>
      </c>
      <c r="C287" s="2"/>
      <c r="D287" s="2"/>
      <c r="E287" s="2"/>
      <c r="F287" s="2"/>
      <c r="G287" s="2"/>
      <c r="H287" s="2">
        <f t="shared" si="983"/>
        <v>11</v>
      </c>
      <c r="I287" s="3"/>
      <c r="J287" s="3"/>
      <c r="K287" s="3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>
        <v>1</v>
      </c>
      <c r="Z287" s="2"/>
      <c r="AA287" s="2"/>
      <c r="AB287" s="2"/>
      <c r="AC287" s="2"/>
      <c r="AD287" s="2"/>
      <c r="AE287" s="2"/>
      <c r="AF287" s="2"/>
      <c r="AG287" s="2"/>
      <c r="AH287" s="2">
        <v>3</v>
      </c>
      <c r="AI287" s="2"/>
      <c r="AJ287" s="2"/>
      <c r="AK287" s="2"/>
      <c r="AL287" s="2"/>
      <c r="AM287" s="2"/>
      <c r="AN287" s="2"/>
      <c r="AO287" s="2">
        <v>1</v>
      </c>
      <c r="AP287" s="2"/>
      <c r="AQ287" s="2"/>
      <c r="AR287" s="2"/>
      <c r="AS287" s="2"/>
      <c r="AT287" s="2"/>
      <c r="AU287" s="2"/>
      <c r="AV287" s="2">
        <v>4</v>
      </c>
      <c r="AW287" s="2"/>
      <c r="AX287" s="2"/>
      <c r="AY287" s="2"/>
      <c r="AZ287" s="2"/>
      <c r="BA287" s="2"/>
      <c r="BB287" s="2">
        <v>1</v>
      </c>
      <c r="BC287" s="2"/>
      <c r="BD287" s="2"/>
      <c r="BE287" s="2"/>
      <c r="BF287" s="2">
        <v>1</v>
      </c>
      <c r="BG287" s="86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84" t="s">
        <v>568</v>
      </c>
    </row>
    <row r="288" spans="1:82" s="41" customFormat="1" ht="19.7" customHeight="1">
      <c r="A288" s="58" t="s">
        <v>267</v>
      </c>
      <c r="B288" s="59">
        <f t="shared" si="931"/>
        <v>148</v>
      </c>
      <c r="C288" s="60">
        <f>SUM(C290,C293,C295)</f>
        <v>0</v>
      </c>
      <c r="D288" s="60">
        <f>SUM(D290,D293,D295)</f>
        <v>0</v>
      </c>
      <c r="E288" s="60">
        <f>SUM(E290,E293,E295)</f>
        <v>0</v>
      </c>
      <c r="F288" s="60">
        <f>SUM(F290,F293,F295)</f>
        <v>0</v>
      </c>
      <c r="G288" s="60">
        <f>SUM(G290,G293,G295)</f>
        <v>0</v>
      </c>
      <c r="H288" s="60">
        <f t="shared" si="983"/>
        <v>148</v>
      </c>
      <c r="I288" s="60">
        <f>SUM(I289,I292,I295)</f>
        <v>0</v>
      </c>
      <c r="J288" s="60">
        <f t="shared" ref="J288:CA288" si="1160">SUM(J289,J292,J295)</f>
        <v>0</v>
      </c>
      <c r="K288" s="60">
        <f t="shared" si="1160"/>
        <v>0</v>
      </c>
      <c r="L288" s="60">
        <f t="shared" si="1160"/>
        <v>0</v>
      </c>
      <c r="M288" s="60">
        <f t="shared" si="1160"/>
        <v>0</v>
      </c>
      <c r="N288" s="60">
        <f t="shared" si="1160"/>
        <v>0</v>
      </c>
      <c r="O288" s="60">
        <f t="shared" si="1160"/>
        <v>0</v>
      </c>
      <c r="P288" s="60">
        <f t="shared" si="1160"/>
        <v>1</v>
      </c>
      <c r="Q288" s="60">
        <f t="shared" si="1160"/>
        <v>0</v>
      </c>
      <c r="R288" s="60">
        <f t="shared" si="1160"/>
        <v>1</v>
      </c>
      <c r="S288" s="60">
        <f>SUM(S289,S292,S295)</f>
        <v>0</v>
      </c>
      <c r="T288" s="60">
        <f t="shared" si="1160"/>
        <v>0</v>
      </c>
      <c r="U288" s="60">
        <f t="shared" si="1160"/>
        <v>0</v>
      </c>
      <c r="V288" s="60">
        <f t="shared" si="1160"/>
        <v>2</v>
      </c>
      <c r="W288" s="60">
        <f>SUM(W289,W292,W295)</f>
        <v>2</v>
      </c>
      <c r="X288" s="60">
        <f t="shared" si="1160"/>
        <v>0</v>
      </c>
      <c r="Y288" s="60">
        <f t="shared" si="1160"/>
        <v>0</v>
      </c>
      <c r="Z288" s="60">
        <f>SUM(Z289,Z292,Z295)</f>
        <v>0</v>
      </c>
      <c r="AA288" s="60">
        <f>SUM(AA289,AA292,AA295)</f>
        <v>0</v>
      </c>
      <c r="AB288" s="60">
        <f t="shared" si="1160"/>
        <v>0</v>
      </c>
      <c r="AC288" s="60">
        <f t="shared" si="1160"/>
        <v>0</v>
      </c>
      <c r="AD288" s="60">
        <f>SUM(AD289,AD292,AD295)</f>
        <v>0</v>
      </c>
      <c r="AE288" s="60">
        <f t="shared" si="1160"/>
        <v>18</v>
      </c>
      <c r="AF288" s="60">
        <f>SUM(AF289,AF292,AF295)</f>
        <v>3</v>
      </c>
      <c r="AG288" s="60">
        <f>SUM(AG289,AG292,AG295)</f>
        <v>0</v>
      </c>
      <c r="AH288" s="60">
        <f>SUM(AH289,AH292,AH295)</f>
        <v>4</v>
      </c>
      <c r="AI288" s="60">
        <f t="shared" si="1160"/>
        <v>0</v>
      </c>
      <c r="AJ288" s="60">
        <f>SUM(AJ289,AJ292,AJ295)</f>
        <v>0</v>
      </c>
      <c r="AK288" s="60">
        <f>SUM(AK289,AK292,AK295)</f>
        <v>0</v>
      </c>
      <c r="AL288" s="60">
        <f>SUM(AL289,AL292,AL295)</f>
        <v>0</v>
      </c>
      <c r="AM288" s="60">
        <f>SUM(AM289,AM292,AM295)</f>
        <v>0</v>
      </c>
      <c r="AN288" s="60">
        <f t="shared" si="1160"/>
        <v>0</v>
      </c>
      <c r="AO288" s="60">
        <f t="shared" si="1160"/>
        <v>0</v>
      </c>
      <c r="AP288" s="60">
        <f>SUM(AP289,AP292,AP295)</f>
        <v>0</v>
      </c>
      <c r="AQ288" s="60">
        <f t="shared" si="1160"/>
        <v>0</v>
      </c>
      <c r="AR288" s="60">
        <f>SUM(AR289,AR292,AR295)</f>
        <v>0</v>
      </c>
      <c r="AS288" s="60">
        <f t="shared" si="1160"/>
        <v>24</v>
      </c>
      <c r="AT288" s="60">
        <f>SUM(AT289,AT292,AT295)</f>
        <v>15</v>
      </c>
      <c r="AU288" s="60">
        <f>SUM(AU289,AU292,AU295)</f>
        <v>0</v>
      </c>
      <c r="AV288" s="60">
        <f>SUM(AV289,AV292,AV295)</f>
        <v>4</v>
      </c>
      <c r="AW288" s="60">
        <f t="shared" si="1160"/>
        <v>0</v>
      </c>
      <c r="AX288" s="60">
        <f t="shared" si="1160"/>
        <v>0</v>
      </c>
      <c r="AY288" s="60">
        <f t="shared" si="1160"/>
        <v>2</v>
      </c>
      <c r="AZ288" s="60">
        <f>SUM(AZ289,AZ292,AZ295)</f>
        <v>0</v>
      </c>
      <c r="BA288" s="60">
        <f t="shared" si="1160"/>
        <v>0</v>
      </c>
      <c r="BB288" s="60">
        <f t="shared" si="1160"/>
        <v>1</v>
      </c>
      <c r="BC288" s="60">
        <f t="shared" si="1160"/>
        <v>0</v>
      </c>
      <c r="BD288" s="60">
        <f t="shared" ref="BD288" si="1161">SUM(BD289,BD292,BD295)</f>
        <v>0</v>
      </c>
      <c r="BE288" s="60">
        <f>SUM(BE289,BE292,BE295)</f>
        <v>0</v>
      </c>
      <c r="BF288" s="60">
        <f t="shared" si="1160"/>
        <v>11</v>
      </c>
      <c r="BG288" s="63">
        <f t="shared" ref="BG288:BL288" si="1162">SUM(BG289,BG292,BG295)</f>
        <v>20</v>
      </c>
      <c r="BH288" s="60">
        <f t="shared" si="1162"/>
        <v>4</v>
      </c>
      <c r="BI288" s="60">
        <f t="shared" si="1162"/>
        <v>0</v>
      </c>
      <c r="BJ288" s="60">
        <f t="shared" si="1162"/>
        <v>0</v>
      </c>
      <c r="BK288" s="60">
        <f t="shared" si="1162"/>
        <v>0</v>
      </c>
      <c r="BL288" s="60">
        <f t="shared" si="1162"/>
        <v>0</v>
      </c>
      <c r="BM288" s="60">
        <f t="shared" si="1160"/>
        <v>0</v>
      </c>
      <c r="BN288" s="60">
        <f t="shared" si="1160"/>
        <v>0</v>
      </c>
      <c r="BO288" s="60">
        <f t="shared" si="1160"/>
        <v>0</v>
      </c>
      <c r="BP288" s="60">
        <f t="shared" si="1160"/>
        <v>5</v>
      </c>
      <c r="BQ288" s="60">
        <f>SUM(BQ289,BQ292,BQ295)</f>
        <v>21</v>
      </c>
      <c r="BR288" s="60">
        <f>SUM(BR289,BR292,BR295)</f>
        <v>7</v>
      </c>
      <c r="BS288" s="60">
        <f t="shared" si="1160"/>
        <v>0</v>
      </c>
      <c r="BT288" s="60">
        <f t="shared" si="1160"/>
        <v>0</v>
      </c>
      <c r="BU288" s="60">
        <f t="shared" si="1160"/>
        <v>1</v>
      </c>
      <c r="BV288" s="60">
        <f t="shared" si="1160"/>
        <v>1</v>
      </c>
      <c r="BW288" s="60">
        <f t="shared" si="1160"/>
        <v>1</v>
      </c>
      <c r="BX288" s="60">
        <f t="shared" ref="BX288" si="1163">SUM(BX289,BX292,BX295)</f>
        <v>0</v>
      </c>
      <c r="BY288" s="60">
        <f t="shared" si="1160"/>
        <v>0</v>
      </c>
      <c r="BZ288" s="60">
        <f t="shared" si="1160"/>
        <v>0</v>
      </c>
      <c r="CA288" s="60">
        <f t="shared" si="1160"/>
        <v>0</v>
      </c>
      <c r="CB288" s="60"/>
      <c r="CC288" s="60">
        <f t="shared" ref="CC288" si="1164">SUM(CC289,CC292,CC295)</f>
        <v>0</v>
      </c>
      <c r="CD288" s="84"/>
    </row>
    <row r="289" spans="1:82" ht="19.7" customHeight="1">
      <c r="A289" s="36" t="s">
        <v>169</v>
      </c>
      <c r="B289" s="26">
        <f t="shared" si="931"/>
        <v>86</v>
      </c>
      <c r="C289" s="27"/>
      <c r="D289" s="27"/>
      <c r="E289" s="27"/>
      <c r="F289" s="27"/>
      <c r="G289" s="27"/>
      <c r="H289" s="27">
        <f t="shared" si="983"/>
        <v>86</v>
      </c>
      <c r="I289" s="27">
        <f>SUM(I290:I291)</f>
        <v>0</v>
      </c>
      <c r="J289" s="27">
        <f t="shared" ref="J289:CA289" si="1165">SUM(J290:J291)</f>
        <v>0</v>
      </c>
      <c r="K289" s="27">
        <f t="shared" si="1165"/>
        <v>0</v>
      </c>
      <c r="L289" s="27">
        <f t="shared" si="1165"/>
        <v>0</v>
      </c>
      <c r="M289" s="27">
        <f t="shared" si="1165"/>
        <v>0</v>
      </c>
      <c r="N289" s="27">
        <f t="shared" si="1165"/>
        <v>0</v>
      </c>
      <c r="O289" s="27">
        <f t="shared" si="1165"/>
        <v>0</v>
      </c>
      <c r="P289" s="27">
        <f t="shared" si="1165"/>
        <v>0</v>
      </c>
      <c r="Q289" s="27">
        <f t="shared" si="1165"/>
        <v>0</v>
      </c>
      <c r="R289" s="27">
        <f t="shared" si="1165"/>
        <v>1</v>
      </c>
      <c r="S289" s="27">
        <f>SUM(S290:S291)</f>
        <v>0</v>
      </c>
      <c r="T289" s="27">
        <f t="shared" si="1165"/>
        <v>0</v>
      </c>
      <c r="U289" s="27">
        <f t="shared" si="1165"/>
        <v>0</v>
      </c>
      <c r="V289" s="27">
        <f t="shared" si="1165"/>
        <v>0</v>
      </c>
      <c r="W289" s="27">
        <f>SUM(W290:W291)</f>
        <v>1</v>
      </c>
      <c r="X289" s="27">
        <f t="shared" si="1165"/>
        <v>0</v>
      </c>
      <c r="Y289" s="27">
        <f t="shared" si="1165"/>
        <v>0</v>
      </c>
      <c r="Z289" s="27">
        <f>SUM(Z290:Z291)</f>
        <v>0</v>
      </c>
      <c r="AA289" s="27">
        <f>SUM(AA290:AA291)</f>
        <v>0</v>
      </c>
      <c r="AB289" s="27">
        <f t="shared" si="1165"/>
        <v>0</v>
      </c>
      <c r="AC289" s="27">
        <f t="shared" si="1165"/>
        <v>0</v>
      </c>
      <c r="AD289" s="27">
        <f>SUM(AD290:AD291)</f>
        <v>0</v>
      </c>
      <c r="AE289" s="27">
        <f t="shared" si="1165"/>
        <v>1</v>
      </c>
      <c r="AF289" s="27">
        <f>SUM(AF290:AF291)</f>
        <v>3</v>
      </c>
      <c r="AG289" s="27">
        <f>SUM(AG290:AG291)</f>
        <v>0</v>
      </c>
      <c r="AH289" s="27">
        <f>SUM(AH290:AH291)</f>
        <v>1</v>
      </c>
      <c r="AI289" s="27">
        <f t="shared" si="1165"/>
        <v>0</v>
      </c>
      <c r="AJ289" s="27">
        <f>SUM(AJ290:AJ291)</f>
        <v>0</v>
      </c>
      <c r="AK289" s="27">
        <f>SUM(AK290:AK291)</f>
        <v>0</v>
      </c>
      <c r="AL289" s="27">
        <f>SUM(AL290:AL291)</f>
        <v>0</v>
      </c>
      <c r="AM289" s="27">
        <f>SUM(AM290:AM291)</f>
        <v>0</v>
      </c>
      <c r="AN289" s="27">
        <f t="shared" si="1165"/>
        <v>0</v>
      </c>
      <c r="AO289" s="27">
        <f t="shared" si="1165"/>
        <v>0</v>
      </c>
      <c r="AP289" s="27">
        <f>SUM(AP290:AP291)</f>
        <v>0</v>
      </c>
      <c r="AQ289" s="27">
        <f t="shared" si="1165"/>
        <v>0</v>
      </c>
      <c r="AR289" s="27">
        <f>SUM(AR290:AR291)</f>
        <v>0</v>
      </c>
      <c r="AS289" s="27">
        <f t="shared" si="1165"/>
        <v>1</v>
      </c>
      <c r="AT289" s="27">
        <f>SUM(AT290:AT291)</f>
        <v>15</v>
      </c>
      <c r="AU289" s="27">
        <f>SUM(AU290:AU291)</f>
        <v>0</v>
      </c>
      <c r="AV289" s="27">
        <f>SUM(AV290:AV291)</f>
        <v>0</v>
      </c>
      <c r="AW289" s="27">
        <f t="shared" si="1165"/>
        <v>0</v>
      </c>
      <c r="AX289" s="27">
        <f t="shared" si="1165"/>
        <v>0</v>
      </c>
      <c r="AY289" s="27">
        <f t="shared" si="1165"/>
        <v>2</v>
      </c>
      <c r="AZ289" s="27">
        <f>SUM(AZ290:AZ291)</f>
        <v>0</v>
      </c>
      <c r="BA289" s="27">
        <f t="shared" si="1165"/>
        <v>0</v>
      </c>
      <c r="BB289" s="27">
        <f t="shared" si="1165"/>
        <v>0</v>
      </c>
      <c r="BC289" s="27">
        <f t="shared" si="1165"/>
        <v>0</v>
      </c>
      <c r="BD289" s="27">
        <f t="shared" ref="BD289" si="1166">SUM(BD290:BD291)</f>
        <v>0</v>
      </c>
      <c r="BE289" s="27">
        <f>SUM(BE290:BE291)</f>
        <v>0</v>
      </c>
      <c r="BF289" s="27">
        <f t="shared" si="1165"/>
        <v>3</v>
      </c>
      <c r="BG289" s="57">
        <f t="shared" ref="BG289:BL289" si="1167">SUM(BG290:BG291)</f>
        <v>20</v>
      </c>
      <c r="BH289" s="27">
        <f t="shared" si="1167"/>
        <v>4</v>
      </c>
      <c r="BI289" s="27">
        <f t="shared" si="1167"/>
        <v>0</v>
      </c>
      <c r="BJ289" s="27">
        <f t="shared" si="1167"/>
        <v>0</v>
      </c>
      <c r="BK289" s="27">
        <f t="shared" si="1167"/>
        <v>0</v>
      </c>
      <c r="BL289" s="27">
        <f t="shared" si="1167"/>
        <v>0</v>
      </c>
      <c r="BM289" s="27">
        <f t="shared" si="1165"/>
        <v>0</v>
      </c>
      <c r="BN289" s="27">
        <f t="shared" si="1165"/>
        <v>0</v>
      </c>
      <c r="BO289" s="27">
        <f t="shared" si="1165"/>
        <v>0</v>
      </c>
      <c r="BP289" s="27">
        <f t="shared" si="1165"/>
        <v>3</v>
      </c>
      <c r="BQ289" s="27">
        <f>SUM(BQ290:BQ291)</f>
        <v>21</v>
      </c>
      <c r="BR289" s="27">
        <f>SUM(BR290:BR291)</f>
        <v>7</v>
      </c>
      <c r="BS289" s="27">
        <f t="shared" si="1165"/>
        <v>0</v>
      </c>
      <c r="BT289" s="27">
        <f t="shared" si="1165"/>
        <v>0</v>
      </c>
      <c r="BU289" s="27">
        <f t="shared" si="1165"/>
        <v>1</v>
      </c>
      <c r="BV289" s="27">
        <f t="shared" si="1165"/>
        <v>1</v>
      </c>
      <c r="BW289" s="27">
        <f t="shared" si="1165"/>
        <v>1</v>
      </c>
      <c r="BX289" s="27">
        <f t="shared" ref="BX289" si="1168">SUM(BX290:BX291)</f>
        <v>0</v>
      </c>
      <c r="BY289" s="27">
        <f t="shared" si="1165"/>
        <v>0</v>
      </c>
      <c r="BZ289" s="27">
        <f t="shared" si="1165"/>
        <v>0</v>
      </c>
      <c r="CA289" s="27">
        <f t="shared" si="1165"/>
        <v>0</v>
      </c>
      <c r="CB289" s="27"/>
      <c r="CC289" s="27">
        <f t="shared" ref="CC289" si="1169">SUM(CC290:CC291)</f>
        <v>0</v>
      </c>
      <c r="CD289" s="84"/>
    </row>
    <row r="290" spans="1:82" ht="19.7" customHeight="1">
      <c r="A290" s="85" t="s">
        <v>445</v>
      </c>
      <c r="B290" s="3">
        <f t="shared" si="931"/>
        <v>69</v>
      </c>
      <c r="C290" s="2"/>
      <c r="D290" s="2"/>
      <c r="E290" s="2"/>
      <c r="F290" s="2"/>
      <c r="G290" s="2"/>
      <c r="H290" s="2">
        <f t="shared" si="983"/>
        <v>69</v>
      </c>
      <c r="I290" s="3"/>
      <c r="J290" s="3"/>
      <c r="K290" s="3"/>
      <c r="L290" s="3"/>
      <c r="M290" s="2"/>
      <c r="N290" s="2"/>
      <c r="O290" s="2"/>
      <c r="P290" s="2"/>
      <c r="Q290" s="2"/>
      <c r="R290" s="2">
        <v>1</v>
      </c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>
        <f>4-1</f>
        <v>3</v>
      </c>
      <c r="AG290" s="2"/>
      <c r="AH290" s="2">
        <v>1</v>
      </c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>
        <f>16-3</f>
        <v>13</v>
      </c>
      <c r="AU290" s="2"/>
      <c r="AV290" s="2"/>
      <c r="AW290" s="2"/>
      <c r="AX290" s="2"/>
      <c r="AY290" s="2">
        <v>2</v>
      </c>
      <c r="AZ290" s="2"/>
      <c r="BA290" s="2"/>
      <c r="BB290" s="2"/>
      <c r="BC290" s="2"/>
      <c r="BD290" s="2"/>
      <c r="BE290" s="2"/>
      <c r="BF290" s="2">
        <v>2</v>
      </c>
      <c r="BG290" s="86">
        <f>18-1</f>
        <v>17</v>
      </c>
      <c r="BH290" s="2">
        <v>3</v>
      </c>
      <c r="BI290" s="2"/>
      <c r="BJ290" s="2"/>
      <c r="BK290" s="2"/>
      <c r="BL290" s="2"/>
      <c r="BM290" s="2"/>
      <c r="BN290" s="2"/>
      <c r="BO290" s="2"/>
      <c r="BP290" s="2">
        <v>2</v>
      </c>
      <c r="BQ290" s="2">
        <f>20-1</f>
        <v>19</v>
      </c>
      <c r="BR290" s="2">
        <v>6</v>
      </c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84" t="s">
        <v>568</v>
      </c>
    </row>
    <row r="291" spans="1:82" ht="19.7" customHeight="1">
      <c r="A291" s="85" t="s">
        <v>238</v>
      </c>
      <c r="B291" s="3">
        <f t="shared" si="931"/>
        <v>17</v>
      </c>
      <c r="C291" s="2"/>
      <c r="D291" s="2"/>
      <c r="E291" s="2"/>
      <c r="F291" s="2"/>
      <c r="G291" s="2"/>
      <c r="H291" s="2">
        <f t="shared" si="983"/>
        <v>17</v>
      </c>
      <c r="I291" s="3"/>
      <c r="J291" s="3"/>
      <c r="K291" s="3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>
        <v>1</v>
      </c>
      <c r="X291" s="2"/>
      <c r="Y291" s="2"/>
      <c r="Z291" s="2"/>
      <c r="AA291" s="2"/>
      <c r="AB291" s="2"/>
      <c r="AC291" s="2"/>
      <c r="AD291" s="2"/>
      <c r="AE291" s="2">
        <v>1</v>
      </c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>
        <v>1</v>
      </c>
      <c r="AT291" s="2">
        <v>2</v>
      </c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>
        <v>1</v>
      </c>
      <c r="BG291" s="86">
        <v>3</v>
      </c>
      <c r="BH291" s="2">
        <v>1</v>
      </c>
      <c r="BI291" s="2"/>
      <c r="BJ291" s="2"/>
      <c r="BK291" s="2"/>
      <c r="BL291" s="2"/>
      <c r="BM291" s="2"/>
      <c r="BN291" s="2"/>
      <c r="BO291" s="2"/>
      <c r="BP291" s="2">
        <v>1</v>
      </c>
      <c r="BQ291" s="2">
        <v>2</v>
      </c>
      <c r="BR291" s="2">
        <v>1</v>
      </c>
      <c r="BS291" s="2"/>
      <c r="BT291" s="2"/>
      <c r="BU291" s="2">
        <v>1</v>
      </c>
      <c r="BV291" s="2">
        <v>1</v>
      </c>
      <c r="BW291" s="2">
        <v>1</v>
      </c>
      <c r="BX291" s="2"/>
      <c r="BY291" s="2"/>
      <c r="BZ291" s="2"/>
      <c r="CA291" s="2"/>
      <c r="CB291" s="2"/>
      <c r="CC291" s="2"/>
      <c r="CD291" s="84" t="s">
        <v>568</v>
      </c>
    </row>
    <row r="292" spans="1:82" ht="19.7" customHeight="1">
      <c r="A292" s="36" t="s">
        <v>246</v>
      </c>
      <c r="B292" s="26">
        <f t="shared" si="931"/>
        <v>52</v>
      </c>
      <c r="C292" s="27"/>
      <c r="D292" s="27"/>
      <c r="E292" s="27"/>
      <c r="F292" s="27"/>
      <c r="G292" s="27"/>
      <c r="H292" s="27">
        <f t="shared" si="983"/>
        <v>52</v>
      </c>
      <c r="I292" s="26">
        <f>SUM(I293:I294)</f>
        <v>0</v>
      </c>
      <c r="J292" s="26">
        <f t="shared" ref="J292:CA292" si="1170">SUM(J293:J294)</f>
        <v>0</v>
      </c>
      <c r="K292" s="26">
        <f t="shared" si="1170"/>
        <v>0</v>
      </c>
      <c r="L292" s="26">
        <f t="shared" si="1170"/>
        <v>0</v>
      </c>
      <c r="M292" s="26">
        <f t="shared" si="1170"/>
        <v>0</v>
      </c>
      <c r="N292" s="26">
        <f t="shared" si="1170"/>
        <v>0</v>
      </c>
      <c r="O292" s="26">
        <f t="shared" si="1170"/>
        <v>0</v>
      </c>
      <c r="P292" s="26">
        <f t="shared" si="1170"/>
        <v>1</v>
      </c>
      <c r="Q292" s="26">
        <f t="shared" si="1170"/>
        <v>0</v>
      </c>
      <c r="R292" s="26">
        <f t="shared" si="1170"/>
        <v>0</v>
      </c>
      <c r="S292" s="26">
        <f>SUM(S293:S294)</f>
        <v>0</v>
      </c>
      <c r="T292" s="26">
        <f t="shared" si="1170"/>
        <v>0</v>
      </c>
      <c r="U292" s="26">
        <f t="shared" si="1170"/>
        <v>0</v>
      </c>
      <c r="V292" s="26">
        <f t="shared" si="1170"/>
        <v>2</v>
      </c>
      <c r="W292" s="26">
        <f>SUM(W293:W294)</f>
        <v>0</v>
      </c>
      <c r="X292" s="26">
        <f t="shared" si="1170"/>
        <v>0</v>
      </c>
      <c r="Y292" s="26">
        <f t="shared" si="1170"/>
        <v>0</v>
      </c>
      <c r="Z292" s="26">
        <f>SUM(Z293:Z294)</f>
        <v>0</v>
      </c>
      <c r="AA292" s="26">
        <f>SUM(AA293:AA294)</f>
        <v>0</v>
      </c>
      <c r="AB292" s="26">
        <f t="shared" si="1170"/>
        <v>0</v>
      </c>
      <c r="AC292" s="26">
        <f t="shared" si="1170"/>
        <v>0</v>
      </c>
      <c r="AD292" s="26">
        <f>SUM(AD293:AD294)</f>
        <v>0</v>
      </c>
      <c r="AE292" s="26">
        <f t="shared" si="1170"/>
        <v>17</v>
      </c>
      <c r="AF292" s="26">
        <f>SUM(AF293:AF294)</f>
        <v>0</v>
      </c>
      <c r="AG292" s="26">
        <f>SUM(AG293:AG294)</f>
        <v>0</v>
      </c>
      <c r="AH292" s="26">
        <f>SUM(AH293:AH294)</f>
        <v>0</v>
      </c>
      <c r="AI292" s="26">
        <f t="shared" si="1170"/>
        <v>0</v>
      </c>
      <c r="AJ292" s="26">
        <f>SUM(AJ293:AJ294)</f>
        <v>0</v>
      </c>
      <c r="AK292" s="26">
        <f>SUM(AK293:AK294)</f>
        <v>0</v>
      </c>
      <c r="AL292" s="26">
        <f>SUM(AL293:AL294)</f>
        <v>0</v>
      </c>
      <c r="AM292" s="26">
        <f>SUM(AM293:AM294)</f>
        <v>0</v>
      </c>
      <c r="AN292" s="26">
        <f t="shared" si="1170"/>
        <v>0</v>
      </c>
      <c r="AO292" s="26">
        <f t="shared" si="1170"/>
        <v>0</v>
      </c>
      <c r="AP292" s="26">
        <f>SUM(AP293:AP294)</f>
        <v>0</v>
      </c>
      <c r="AQ292" s="26"/>
      <c r="AR292" s="26">
        <f>SUM(AR293:AR294)</f>
        <v>0</v>
      </c>
      <c r="AS292" s="26">
        <f t="shared" si="1170"/>
        <v>23</v>
      </c>
      <c r="AT292" s="26">
        <f>SUM(AT293:AT294)</f>
        <v>0</v>
      </c>
      <c r="AU292" s="26">
        <f>SUM(AU293:AU294)</f>
        <v>0</v>
      </c>
      <c r="AV292" s="26">
        <f>SUM(AV293:AV294)</f>
        <v>0</v>
      </c>
      <c r="AW292" s="26">
        <f t="shared" si="1170"/>
        <v>0</v>
      </c>
      <c r="AX292" s="26">
        <f t="shared" si="1170"/>
        <v>0</v>
      </c>
      <c r="AY292" s="26">
        <f t="shared" si="1170"/>
        <v>0</v>
      </c>
      <c r="AZ292" s="26">
        <f>SUM(AZ293:AZ294)</f>
        <v>0</v>
      </c>
      <c r="BA292" s="26">
        <f t="shared" si="1170"/>
        <v>0</v>
      </c>
      <c r="BB292" s="26">
        <f t="shared" si="1170"/>
        <v>0</v>
      </c>
      <c r="BC292" s="26">
        <f t="shared" si="1170"/>
        <v>0</v>
      </c>
      <c r="BD292" s="26">
        <f t="shared" ref="BD292" si="1171">SUM(BD293:BD294)</f>
        <v>0</v>
      </c>
      <c r="BE292" s="26">
        <f>SUM(BE293:BE294)</f>
        <v>0</v>
      </c>
      <c r="BF292" s="26">
        <f t="shared" si="1170"/>
        <v>7</v>
      </c>
      <c r="BG292" s="62">
        <f t="shared" ref="BG292:BL292" si="1172">SUM(BG293:BG294)</f>
        <v>0</v>
      </c>
      <c r="BH292" s="26">
        <f t="shared" si="1172"/>
        <v>0</v>
      </c>
      <c r="BI292" s="26">
        <f t="shared" si="1172"/>
        <v>0</v>
      </c>
      <c r="BJ292" s="26">
        <f t="shared" si="1172"/>
        <v>0</v>
      </c>
      <c r="BK292" s="26">
        <f t="shared" si="1172"/>
        <v>0</v>
      </c>
      <c r="BL292" s="26">
        <f t="shared" si="1172"/>
        <v>0</v>
      </c>
      <c r="BM292" s="26">
        <f t="shared" si="1170"/>
        <v>0</v>
      </c>
      <c r="BN292" s="26">
        <f t="shared" si="1170"/>
        <v>0</v>
      </c>
      <c r="BO292" s="26">
        <f t="shared" si="1170"/>
        <v>0</v>
      </c>
      <c r="BP292" s="26">
        <f t="shared" si="1170"/>
        <v>2</v>
      </c>
      <c r="BQ292" s="26">
        <f>SUM(BQ293:BQ294)</f>
        <v>0</v>
      </c>
      <c r="BR292" s="26">
        <f>SUM(BR293:BR294)</f>
        <v>0</v>
      </c>
      <c r="BS292" s="26">
        <f t="shared" si="1170"/>
        <v>0</v>
      </c>
      <c r="BT292" s="26">
        <f t="shared" si="1170"/>
        <v>0</v>
      </c>
      <c r="BU292" s="26">
        <f t="shared" si="1170"/>
        <v>0</v>
      </c>
      <c r="BV292" s="26">
        <f t="shared" si="1170"/>
        <v>0</v>
      </c>
      <c r="BW292" s="26">
        <f t="shared" si="1170"/>
        <v>0</v>
      </c>
      <c r="BX292" s="26">
        <f t="shared" ref="BX292" si="1173">SUM(BX293:BX294)</f>
        <v>0</v>
      </c>
      <c r="BY292" s="26">
        <f t="shared" si="1170"/>
        <v>0</v>
      </c>
      <c r="BZ292" s="26">
        <f t="shared" si="1170"/>
        <v>0</v>
      </c>
      <c r="CA292" s="26">
        <f t="shared" si="1170"/>
        <v>0</v>
      </c>
      <c r="CB292" s="26"/>
      <c r="CC292" s="26">
        <f t="shared" ref="CC292" si="1174">SUM(CC293:CC294)</f>
        <v>0</v>
      </c>
      <c r="CD292" s="84"/>
    </row>
    <row r="293" spans="1:82" ht="19.7" customHeight="1">
      <c r="A293" s="85" t="s">
        <v>247</v>
      </c>
      <c r="B293" s="3">
        <f t="shared" si="931"/>
        <v>29</v>
      </c>
      <c r="C293" s="2"/>
      <c r="D293" s="2"/>
      <c r="E293" s="2"/>
      <c r="F293" s="2"/>
      <c r="G293" s="2"/>
      <c r="H293" s="2">
        <f t="shared" si="983"/>
        <v>29</v>
      </c>
      <c r="I293" s="3"/>
      <c r="J293" s="3"/>
      <c r="K293" s="3"/>
      <c r="L293" s="3"/>
      <c r="M293" s="2"/>
      <c r="N293" s="2"/>
      <c r="O293" s="2"/>
      <c r="P293" s="2">
        <v>1</v>
      </c>
      <c r="Q293" s="2"/>
      <c r="R293" s="2"/>
      <c r="S293" s="2"/>
      <c r="T293" s="2"/>
      <c r="U293" s="2"/>
      <c r="V293" s="2">
        <v>1</v>
      </c>
      <c r="W293" s="2"/>
      <c r="X293" s="2"/>
      <c r="Y293" s="2"/>
      <c r="Z293" s="2"/>
      <c r="AA293" s="2"/>
      <c r="AB293" s="2"/>
      <c r="AC293" s="2"/>
      <c r="AD293" s="2"/>
      <c r="AE293" s="2">
        <v>9</v>
      </c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>
        <v>13</v>
      </c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>
        <v>4</v>
      </c>
      <c r="BG293" s="86"/>
      <c r="BH293" s="2"/>
      <c r="BI293" s="2"/>
      <c r="BJ293" s="2"/>
      <c r="BK293" s="2"/>
      <c r="BL293" s="2"/>
      <c r="BM293" s="2"/>
      <c r="BN293" s="2"/>
      <c r="BO293" s="2"/>
      <c r="BP293" s="2">
        <v>1</v>
      </c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84" t="s">
        <v>568</v>
      </c>
    </row>
    <row r="294" spans="1:82" ht="19.7" customHeight="1">
      <c r="A294" s="85" t="s">
        <v>248</v>
      </c>
      <c r="B294" s="3">
        <f t="shared" si="931"/>
        <v>23</v>
      </c>
      <c r="C294" s="2"/>
      <c r="D294" s="2"/>
      <c r="E294" s="2"/>
      <c r="F294" s="2"/>
      <c r="G294" s="2"/>
      <c r="H294" s="2">
        <f t="shared" si="983"/>
        <v>23</v>
      </c>
      <c r="I294" s="3"/>
      <c r="J294" s="3"/>
      <c r="K294" s="3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>
        <v>1</v>
      </c>
      <c r="W294" s="2"/>
      <c r="X294" s="2"/>
      <c r="Y294" s="2"/>
      <c r="Z294" s="2"/>
      <c r="AA294" s="2"/>
      <c r="AB294" s="2"/>
      <c r="AC294" s="2"/>
      <c r="AD294" s="2"/>
      <c r="AE294" s="2">
        <v>8</v>
      </c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>
        <v>10</v>
      </c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>
        <v>3</v>
      </c>
      <c r="BG294" s="86"/>
      <c r="BH294" s="2"/>
      <c r="BI294" s="2"/>
      <c r="BJ294" s="2"/>
      <c r="BK294" s="2"/>
      <c r="BL294" s="2"/>
      <c r="BM294" s="2"/>
      <c r="BN294" s="2"/>
      <c r="BO294" s="2"/>
      <c r="BP294" s="2">
        <v>1</v>
      </c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84" t="s">
        <v>568</v>
      </c>
    </row>
    <row r="295" spans="1:82" ht="19.7" customHeight="1">
      <c r="A295" s="85" t="s">
        <v>50</v>
      </c>
      <c r="B295" s="3">
        <f t="shared" si="931"/>
        <v>10</v>
      </c>
      <c r="C295" s="2"/>
      <c r="D295" s="2"/>
      <c r="E295" s="2"/>
      <c r="F295" s="2"/>
      <c r="G295" s="2"/>
      <c r="H295" s="2">
        <f t="shared" si="983"/>
        <v>10</v>
      </c>
      <c r="I295" s="3"/>
      <c r="J295" s="3"/>
      <c r="K295" s="3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>
        <v>1</v>
      </c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>
        <v>3</v>
      </c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>
        <v>4</v>
      </c>
      <c r="AW295" s="2"/>
      <c r="AX295" s="2"/>
      <c r="AY295" s="2"/>
      <c r="AZ295" s="2"/>
      <c r="BA295" s="2"/>
      <c r="BB295" s="2">
        <v>1</v>
      </c>
      <c r="BC295" s="2"/>
      <c r="BD295" s="2"/>
      <c r="BE295" s="2"/>
      <c r="BF295" s="2">
        <v>1</v>
      </c>
      <c r="BG295" s="86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84" t="s">
        <v>568</v>
      </c>
    </row>
    <row r="296" spans="1:82" s="41" customFormat="1" ht="19.7" customHeight="1">
      <c r="A296" s="58" t="s">
        <v>268</v>
      </c>
      <c r="B296" s="59">
        <f t="shared" si="931"/>
        <v>106</v>
      </c>
      <c r="C296" s="60">
        <f>SUM(C298,C300,C301)</f>
        <v>0</v>
      </c>
      <c r="D296" s="60">
        <f>SUM(D298,D300,D301)</f>
        <v>0</v>
      </c>
      <c r="E296" s="60">
        <f>SUM(E298,E300,E301)</f>
        <v>0</v>
      </c>
      <c r="F296" s="60">
        <f>SUM(F298,F300,F301)</f>
        <v>0</v>
      </c>
      <c r="G296" s="60">
        <f>SUM(G298,G300,G301)</f>
        <v>0</v>
      </c>
      <c r="H296" s="60">
        <f t="shared" si="983"/>
        <v>106</v>
      </c>
      <c r="I296" s="60">
        <f>SUM(I297,I300,I301)</f>
        <v>0</v>
      </c>
      <c r="J296" s="60">
        <f t="shared" ref="J296:CA296" si="1175">SUM(J297,J300,J301)</f>
        <v>0</v>
      </c>
      <c r="K296" s="60">
        <f t="shared" si="1175"/>
        <v>0</v>
      </c>
      <c r="L296" s="60">
        <f t="shared" si="1175"/>
        <v>0</v>
      </c>
      <c r="M296" s="60">
        <f t="shared" si="1175"/>
        <v>0</v>
      </c>
      <c r="N296" s="60">
        <f t="shared" si="1175"/>
        <v>0</v>
      </c>
      <c r="O296" s="60">
        <f t="shared" si="1175"/>
        <v>0</v>
      </c>
      <c r="P296" s="60">
        <f t="shared" si="1175"/>
        <v>1</v>
      </c>
      <c r="Q296" s="60">
        <f t="shared" si="1175"/>
        <v>0</v>
      </c>
      <c r="R296" s="60">
        <f t="shared" si="1175"/>
        <v>1</v>
      </c>
      <c r="S296" s="60">
        <f>SUM(S297,S300,S301)</f>
        <v>0</v>
      </c>
      <c r="T296" s="60">
        <f t="shared" si="1175"/>
        <v>0</v>
      </c>
      <c r="U296" s="60">
        <f t="shared" si="1175"/>
        <v>0</v>
      </c>
      <c r="V296" s="60">
        <f t="shared" si="1175"/>
        <v>1</v>
      </c>
      <c r="W296" s="60">
        <f>SUM(W297,W300,W301)</f>
        <v>2</v>
      </c>
      <c r="X296" s="60">
        <f t="shared" si="1175"/>
        <v>0</v>
      </c>
      <c r="Y296" s="60">
        <f t="shared" si="1175"/>
        <v>0</v>
      </c>
      <c r="Z296" s="60">
        <f>SUM(Z297,Z300,Z301)</f>
        <v>0</v>
      </c>
      <c r="AA296" s="60">
        <f>SUM(AA297,AA300,AA301)</f>
        <v>0</v>
      </c>
      <c r="AB296" s="60">
        <f t="shared" si="1175"/>
        <v>0</v>
      </c>
      <c r="AC296" s="60">
        <f t="shared" si="1175"/>
        <v>0</v>
      </c>
      <c r="AD296" s="60">
        <f>SUM(AD297,AD300,AD301)</f>
        <v>0</v>
      </c>
      <c r="AE296" s="60">
        <f t="shared" si="1175"/>
        <v>12</v>
      </c>
      <c r="AF296" s="60">
        <f>SUM(AF297,AF300,AF301)</f>
        <v>3</v>
      </c>
      <c r="AG296" s="60">
        <f>SUM(AG297,AG300,AG301)</f>
        <v>0</v>
      </c>
      <c r="AH296" s="60">
        <f>SUM(AH297,AH300,AH301)</f>
        <v>3</v>
      </c>
      <c r="AI296" s="60">
        <f t="shared" si="1175"/>
        <v>0</v>
      </c>
      <c r="AJ296" s="60">
        <f>SUM(AJ297,AJ300,AJ301)</f>
        <v>0</v>
      </c>
      <c r="AK296" s="60">
        <f>SUM(AK297,AK300,AK301)</f>
        <v>0</v>
      </c>
      <c r="AL296" s="60">
        <f>SUM(AL297,AL300,AL301)</f>
        <v>0</v>
      </c>
      <c r="AM296" s="60">
        <f>SUM(AM297,AM300,AM301)</f>
        <v>0</v>
      </c>
      <c r="AN296" s="60">
        <f t="shared" si="1175"/>
        <v>0</v>
      </c>
      <c r="AO296" s="60">
        <f t="shared" si="1175"/>
        <v>1</v>
      </c>
      <c r="AP296" s="60">
        <f>SUM(AP297,AP300,AP301)</f>
        <v>0</v>
      </c>
      <c r="AQ296" s="60">
        <f t="shared" si="1175"/>
        <v>0</v>
      </c>
      <c r="AR296" s="60">
        <f>SUM(AR297,AR300,AR301)</f>
        <v>0</v>
      </c>
      <c r="AS296" s="60">
        <f t="shared" si="1175"/>
        <v>17</v>
      </c>
      <c r="AT296" s="60">
        <f>SUM(AT297,AT300,AT301)</f>
        <v>10</v>
      </c>
      <c r="AU296" s="60">
        <f>SUM(AU297,AU300,AU301)</f>
        <v>0</v>
      </c>
      <c r="AV296" s="60">
        <f>SUM(AV297,AV300,AV301)</f>
        <v>4</v>
      </c>
      <c r="AW296" s="60">
        <f t="shared" si="1175"/>
        <v>0</v>
      </c>
      <c r="AX296" s="60">
        <f t="shared" si="1175"/>
        <v>0</v>
      </c>
      <c r="AY296" s="60">
        <f t="shared" si="1175"/>
        <v>0</v>
      </c>
      <c r="AZ296" s="60">
        <f>SUM(AZ297,AZ300,AZ301)</f>
        <v>0</v>
      </c>
      <c r="BA296" s="60">
        <f t="shared" si="1175"/>
        <v>0</v>
      </c>
      <c r="BB296" s="60">
        <f t="shared" si="1175"/>
        <v>2</v>
      </c>
      <c r="BC296" s="60">
        <f t="shared" si="1175"/>
        <v>0</v>
      </c>
      <c r="BD296" s="60">
        <f t="shared" ref="BD296" si="1176">SUM(BD297,BD300,BD301)</f>
        <v>0</v>
      </c>
      <c r="BE296" s="60">
        <f>SUM(BE297,BE300,BE301)</f>
        <v>0</v>
      </c>
      <c r="BF296" s="60">
        <f t="shared" si="1175"/>
        <v>7</v>
      </c>
      <c r="BG296" s="63">
        <f t="shared" ref="BG296:BL296" si="1177">SUM(BG297,BG300,BG301)</f>
        <v>12</v>
      </c>
      <c r="BH296" s="60">
        <f t="shared" si="1177"/>
        <v>5</v>
      </c>
      <c r="BI296" s="60">
        <f t="shared" si="1177"/>
        <v>0</v>
      </c>
      <c r="BJ296" s="60">
        <f t="shared" si="1177"/>
        <v>0</v>
      </c>
      <c r="BK296" s="60">
        <f t="shared" si="1177"/>
        <v>0</v>
      </c>
      <c r="BL296" s="60">
        <f t="shared" si="1177"/>
        <v>0</v>
      </c>
      <c r="BM296" s="60">
        <f t="shared" si="1175"/>
        <v>0</v>
      </c>
      <c r="BN296" s="60">
        <f t="shared" si="1175"/>
        <v>0</v>
      </c>
      <c r="BO296" s="60">
        <f t="shared" si="1175"/>
        <v>0</v>
      </c>
      <c r="BP296" s="60">
        <f t="shared" si="1175"/>
        <v>1</v>
      </c>
      <c r="BQ296" s="60">
        <f>SUM(BQ297,BQ300,BQ301)</f>
        <v>13</v>
      </c>
      <c r="BR296" s="60">
        <f>SUM(BR297,BR300,BR301)</f>
        <v>8</v>
      </c>
      <c r="BS296" s="60">
        <f t="shared" si="1175"/>
        <v>0</v>
      </c>
      <c r="BT296" s="60">
        <f t="shared" si="1175"/>
        <v>0</v>
      </c>
      <c r="BU296" s="60">
        <f t="shared" si="1175"/>
        <v>1</v>
      </c>
      <c r="BV296" s="60">
        <f t="shared" si="1175"/>
        <v>1</v>
      </c>
      <c r="BW296" s="60">
        <f t="shared" si="1175"/>
        <v>1</v>
      </c>
      <c r="BX296" s="60">
        <f t="shared" ref="BX296" si="1178">SUM(BX297,BX300,BX301)</f>
        <v>0</v>
      </c>
      <c r="BY296" s="60">
        <f t="shared" si="1175"/>
        <v>0</v>
      </c>
      <c r="BZ296" s="60">
        <f t="shared" si="1175"/>
        <v>0</v>
      </c>
      <c r="CA296" s="60">
        <f t="shared" si="1175"/>
        <v>0</v>
      </c>
      <c r="CB296" s="60"/>
      <c r="CC296" s="60">
        <f t="shared" ref="CC296" si="1179">SUM(CC297,CC300,CC301)</f>
        <v>0</v>
      </c>
      <c r="CD296" s="84"/>
    </row>
    <row r="297" spans="1:82" ht="19.7" customHeight="1">
      <c r="A297" s="36" t="s">
        <v>169</v>
      </c>
      <c r="B297" s="26">
        <f t="shared" si="931"/>
        <v>61</v>
      </c>
      <c r="C297" s="27"/>
      <c r="D297" s="27"/>
      <c r="E297" s="27"/>
      <c r="F297" s="27"/>
      <c r="G297" s="27"/>
      <c r="H297" s="27">
        <f t="shared" si="983"/>
        <v>61</v>
      </c>
      <c r="I297" s="27">
        <f>SUM(I298:I299)</f>
        <v>0</v>
      </c>
      <c r="J297" s="27">
        <f t="shared" ref="J297:CA297" si="1180">SUM(J298:J299)</f>
        <v>0</v>
      </c>
      <c r="K297" s="27">
        <f t="shared" si="1180"/>
        <v>0</v>
      </c>
      <c r="L297" s="27">
        <f t="shared" si="1180"/>
        <v>0</v>
      </c>
      <c r="M297" s="27">
        <f t="shared" si="1180"/>
        <v>0</v>
      </c>
      <c r="N297" s="27">
        <f t="shared" si="1180"/>
        <v>0</v>
      </c>
      <c r="O297" s="27">
        <f t="shared" si="1180"/>
        <v>0</v>
      </c>
      <c r="P297" s="27">
        <f t="shared" si="1180"/>
        <v>0</v>
      </c>
      <c r="Q297" s="27">
        <f t="shared" si="1180"/>
        <v>0</v>
      </c>
      <c r="R297" s="27">
        <f t="shared" si="1180"/>
        <v>1</v>
      </c>
      <c r="S297" s="27">
        <f>SUM(S298:S299)</f>
        <v>0</v>
      </c>
      <c r="T297" s="27">
        <f t="shared" si="1180"/>
        <v>0</v>
      </c>
      <c r="U297" s="27">
        <f t="shared" si="1180"/>
        <v>0</v>
      </c>
      <c r="V297" s="27">
        <f t="shared" si="1180"/>
        <v>0</v>
      </c>
      <c r="W297" s="27">
        <f>SUM(W298:W299)</f>
        <v>1</v>
      </c>
      <c r="X297" s="27">
        <f t="shared" si="1180"/>
        <v>0</v>
      </c>
      <c r="Y297" s="27">
        <f t="shared" si="1180"/>
        <v>0</v>
      </c>
      <c r="Z297" s="27">
        <f>SUM(Z298:Z299)</f>
        <v>0</v>
      </c>
      <c r="AA297" s="27">
        <f>SUM(AA298:AA299)</f>
        <v>0</v>
      </c>
      <c r="AB297" s="27">
        <f t="shared" si="1180"/>
        <v>0</v>
      </c>
      <c r="AC297" s="27">
        <f t="shared" si="1180"/>
        <v>0</v>
      </c>
      <c r="AD297" s="27">
        <f>SUM(AD298:AD299)</f>
        <v>0</v>
      </c>
      <c r="AE297" s="27">
        <f t="shared" si="1180"/>
        <v>1</v>
      </c>
      <c r="AF297" s="27">
        <f>SUM(AF298:AF299)</f>
        <v>3</v>
      </c>
      <c r="AG297" s="27">
        <f>SUM(AG298:AG299)</f>
        <v>0</v>
      </c>
      <c r="AH297" s="27">
        <f>SUM(AH298:AH299)</f>
        <v>0</v>
      </c>
      <c r="AI297" s="27">
        <f t="shared" si="1180"/>
        <v>0</v>
      </c>
      <c r="AJ297" s="27">
        <f>SUM(AJ298:AJ299)</f>
        <v>0</v>
      </c>
      <c r="AK297" s="27">
        <f>SUM(AK298:AK299)</f>
        <v>0</v>
      </c>
      <c r="AL297" s="27">
        <f>SUM(AL298:AL299)</f>
        <v>0</v>
      </c>
      <c r="AM297" s="27">
        <f>SUM(AM298:AM299)</f>
        <v>0</v>
      </c>
      <c r="AN297" s="27">
        <f t="shared" si="1180"/>
        <v>0</v>
      </c>
      <c r="AO297" s="27">
        <f t="shared" si="1180"/>
        <v>0</v>
      </c>
      <c r="AP297" s="27">
        <f>SUM(AP298:AP299)</f>
        <v>0</v>
      </c>
      <c r="AQ297" s="27">
        <f t="shared" si="1180"/>
        <v>0</v>
      </c>
      <c r="AR297" s="27">
        <f>SUM(AR298:AR299)</f>
        <v>0</v>
      </c>
      <c r="AS297" s="27">
        <f t="shared" si="1180"/>
        <v>2</v>
      </c>
      <c r="AT297" s="27">
        <f>SUM(AT298:AT299)</f>
        <v>10</v>
      </c>
      <c r="AU297" s="27">
        <f>SUM(AU298:AU299)</f>
        <v>0</v>
      </c>
      <c r="AV297" s="27">
        <f>SUM(AV298:AV299)</f>
        <v>0</v>
      </c>
      <c r="AW297" s="27">
        <f t="shared" si="1180"/>
        <v>0</v>
      </c>
      <c r="AX297" s="27">
        <f t="shared" si="1180"/>
        <v>0</v>
      </c>
      <c r="AY297" s="27">
        <f t="shared" si="1180"/>
        <v>0</v>
      </c>
      <c r="AZ297" s="27">
        <f>SUM(AZ298:AZ299)</f>
        <v>0</v>
      </c>
      <c r="BA297" s="27">
        <f t="shared" si="1180"/>
        <v>0</v>
      </c>
      <c r="BB297" s="27">
        <f t="shared" si="1180"/>
        <v>0</v>
      </c>
      <c r="BC297" s="27">
        <f t="shared" si="1180"/>
        <v>0</v>
      </c>
      <c r="BD297" s="27">
        <f t="shared" ref="BD297" si="1181">SUM(BD298:BD299)</f>
        <v>0</v>
      </c>
      <c r="BE297" s="27">
        <f>SUM(BE298:BE299)</f>
        <v>0</v>
      </c>
      <c r="BF297" s="27">
        <f t="shared" si="1180"/>
        <v>2</v>
      </c>
      <c r="BG297" s="57">
        <f t="shared" ref="BG297:BL297" si="1182">SUM(BG298:BG299)</f>
        <v>12</v>
      </c>
      <c r="BH297" s="27">
        <f t="shared" si="1182"/>
        <v>5</v>
      </c>
      <c r="BI297" s="27">
        <f t="shared" si="1182"/>
        <v>0</v>
      </c>
      <c r="BJ297" s="27">
        <f t="shared" si="1182"/>
        <v>0</v>
      </c>
      <c r="BK297" s="27">
        <f t="shared" si="1182"/>
        <v>0</v>
      </c>
      <c r="BL297" s="27">
        <f t="shared" si="1182"/>
        <v>0</v>
      </c>
      <c r="BM297" s="27">
        <f t="shared" si="1180"/>
        <v>0</v>
      </c>
      <c r="BN297" s="27">
        <f t="shared" si="1180"/>
        <v>0</v>
      </c>
      <c r="BO297" s="27">
        <f t="shared" si="1180"/>
        <v>0</v>
      </c>
      <c r="BP297" s="27">
        <f>SUM(BP298:BP299)</f>
        <v>0</v>
      </c>
      <c r="BQ297" s="27">
        <f>SUM(BQ298:BQ299)</f>
        <v>13</v>
      </c>
      <c r="BR297" s="27">
        <f>SUM(BR298:BR299)</f>
        <v>8</v>
      </c>
      <c r="BS297" s="27">
        <f t="shared" si="1180"/>
        <v>0</v>
      </c>
      <c r="BT297" s="27">
        <f t="shared" si="1180"/>
        <v>0</v>
      </c>
      <c r="BU297" s="27">
        <f t="shared" si="1180"/>
        <v>1</v>
      </c>
      <c r="BV297" s="27">
        <f t="shared" si="1180"/>
        <v>1</v>
      </c>
      <c r="BW297" s="27">
        <f t="shared" si="1180"/>
        <v>1</v>
      </c>
      <c r="BX297" s="27">
        <f t="shared" ref="BX297" si="1183">SUM(BX298:BX299)</f>
        <v>0</v>
      </c>
      <c r="BY297" s="27">
        <f t="shared" si="1180"/>
        <v>0</v>
      </c>
      <c r="BZ297" s="27">
        <f t="shared" si="1180"/>
        <v>0</v>
      </c>
      <c r="CA297" s="27">
        <f t="shared" si="1180"/>
        <v>0</v>
      </c>
      <c r="CB297" s="27"/>
      <c r="CC297" s="27">
        <f t="shared" ref="CC297" si="1184">SUM(CC298:CC299)</f>
        <v>0</v>
      </c>
      <c r="CD297" s="84"/>
    </row>
    <row r="298" spans="1:82" ht="19.7" customHeight="1">
      <c r="A298" s="85" t="s">
        <v>446</v>
      </c>
      <c r="B298" s="3">
        <f t="shared" si="931"/>
        <v>47</v>
      </c>
      <c r="C298" s="2"/>
      <c r="D298" s="2"/>
      <c r="E298" s="2"/>
      <c r="F298" s="2"/>
      <c r="G298" s="2"/>
      <c r="H298" s="2">
        <f t="shared" si="983"/>
        <v>47</v>
      </c>
      <c r="I298" s="3"/>
      <c r="J298" s="3"/>
      <c r="K298" s="3"/>
      <c r="L298" s="3"/>
      <c r="M298" s="2"/>
      <c r="N298" s="2"/>
      <c r="O298" s="2"/>
      <c r="P298" s="2"/>
      <c r="Q298" s="2"/>
      <c r="R298" s="2">
        <v>1</v>
      </c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>
        <v>3</v>
      </c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>
        <v>1</v>
      </c>
      <c r="AT298" s="2">
        <f>10-1</f>
        <v>9</v>
      </c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>
        <v>1</v>
      </c>
      <c r="BG298" s="86">
        <f>11-1</f>
        <v>10</v>
      </c>
      <c r="BH298" s="2">
        <v>4</v>
      </c>
      <c r="BI298" s="2"/>
      <c r="BJ298" s="2"/>
      <c r="BK298" s="2"/>
      <c r="BL298" s="2"/>
      <c r="BM298" s="2"/>
      <c r="BN298" s="2"/>
      <c r="BO298" s="2"/>
      <c r="BP298" s="2"/>
      <c r="BQ298" s="2">
        <f>13-1</f>
        <v>12</v>
      </c>
      <c r="BR298" s="2">
        <v>6</v>
      </c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84" t="s">
        <v>568</v>
      </c>
    </row>
    <row r="299" spans="1:82" ht="19.7" customHeight="1">
      <c r="A299" s="85" t="s">
        <v>238</v>
      </c>
      <c r="B299" s="3">
        <f t="shared" si="931"/>
        <v>14</v>
      </c>
      <c r="C299" s="2"/>
      <c r="D299" s="2"/>
      <c r="E299" s="2"/>
      <c r="F299" s="2"/>
      <c r="G299" s="2"/>
      <c r="H299" s="2">
        <f t="shared" si="983"/>
        <v>14</v>
      </c>
      <c r="I299" s="3"/>
      <c r="J299" s="3"/>
      <c r="K299" s="3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>
        <v>1</v>
      </c>
      <c r="X299" s="2"/>
      <c r="Y299" s="2"/>
      <c r="Z299" s="2"/>
      <c r="AA299" s="2"/>
      <c r="AB299" s="2"/>
      <c r="AC299" s="2"/>
      <c r="AD299" s="2"/>
      <c r="AE299" s="2">
        <v>1</v>
      </c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>
        <v>1</v>
      </c>
      <c r="AT299" s="2">
        <v>1</v>
      </c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>
        <v>1</v>
      </c>
      <c r="BG299" s="86">
        <v>2</v>
      </c>
      <c r="BH299" s="2">
        <v>1</v>
      </c>
      <c r="BI299" s="2"/>
      <c r="BJ299" s="2"/>
      <c r="BK299" s="2"/>
      <c r="BL299" s="2"/>
      <c r="BM299" s="2"/>
      <c r="BN299" s="2"/>
      <c r="BO299" s="2"/>
      <c r="BP299" s="2"/>
      <c r="BQ299" s="2">
        <v>1</v>
      </c>
      <c r="BR299" s="2">
        <v>2</v>
      </c>
      <c r="BS299" s="2"/>
      <c r="BT299" s="2"/>
      <c r="BU299" s="2">
        <v>1</v>
      </c>
      <c r="BV299" s="2">
        <v>1</v>
      </c>
      <c r="BW299" s="2">
        <v>1</v>
      </c>
      <c r="BX299" s="2"/>
      <c r="BY299" s="2"/>
      <c r="BZ299" s="2"/>
      <c r="CA299" s="2"/>
      <c r="CB299" s="2"/>
      <c r="CC299" s="2"/>
      <c r="CD299" s="84" t="s">
        <v>568</v>
      </c>
    </row>
    <row r="300" spans="1:82" ht="19.7" customHeight="1">
      <c r="A300" s="85" t="s">
        <v>258</v>
      </c>
      <c r="B300" s="3">
        <f t="shared" si="931"/>
        <v>33</v>
      </c>
      <c r="C300" s="2"/>
      <c r="D300" s="2"/>
      <c r="E300" s="2"/>
      <c r="F300" s="2"/>
      <c r="G300" s="2"/>
      <c r="H300" s="2">
        <f t="shared" si="983"/>
        <v>33</v>
      </c>
      <c r="I300" s="3"/>
      <c r="J300" s="3"/>
      <c r="K300" s="3"/>
      <c r="L300" s="3"/>
      <c r="M300" s="2"/>
      <c r="N300" s="2"/>
      <c r="O300" s="2"/>
      <c r="P300" s="2">
        <v>1</v>
      </c>
      <c r="Q300" s="2"/>
      <c r="R300" s="2"/>
      <c r="S300" s="2"/>
      <c r="T300" s="2"/>
      <c r="U300" s="2"/>
      <c r="V300" s="2">
        <v>1</v>
      </c>
      <c r="W300" s="2"/>
      <c r="X300" s="2"/>
      <c r="Y300" s="2"/>
      <c r="Z300" s="2"/>
      <c r="AA300" s="2"/>
      <c r="AB300" s="2"/>
      <c r="AC300" s="2"/>
      <c r="AD300" s="2"/>
      <c r="AE300" s="2">
        <v>11</v>
      </c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>
        <v>15</v>
      </c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>
        <v>4</v>
      </c>
      <c r="BG300" s="86"/>
      <c r="BH300" s="2"/>
      <c r="BI300" s="2"/>
      <c r="BJ300" s="2"/>
      <c r="BK300" s="2"/>
      <c r="BL300" s="2"/>
      <c r="BM300" s="2"/>
      <c r="BN300" s="2"/>
      <c r="BO300" s="2"/>
      <c r="BP300" s="2">
        <v>1</v>
      </c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84" t="s">
        <v>568</v>
      </c>
    </row>
    <row r="301" spans="1:82" ht="19.7" customHeight="1">
      <c r="A301" s="85" t="s">
        <v>50</v>
      </c>
      <c r="B301" s="3">
        <f t="shared" si="931"/>
        <v>12</v>
      </c>
      <c r="C301" s="2"/>
      <c r="D301" s="2"/>
      <c r="E301" s="2"/>
      <c r="F301" s="2"/>
      <c r="G301" s="2"/>
      <c r="H301" s="2">
        <f t="shared" si="983"/>
        <v>12</v>
      </c>
      <c r="I301" s="3"/>
      <c r="J301" s="3"/>
      <c r="K301" s="3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>
        <v>1</v>
      </c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>
        <v>3</v>
      </c>
      <c r="AI301" s="2"/>
      <c r="AJ301" s="2"/>
      <c r="AK301" s="2"/>
      <c r="AL301" s="2"/>
      <c r="AM301" s="2"/>
      <c r="AN301" s="2"/>
      <c r="AO301" s="2">
        <v>1</v>
      </c>
      <c r="AP301" s="2"/>
      <c r="AQ301" s="2"/>
      <c r="AR301" s="2"/>
      <c r="AS301" s="2"/>
      <c r="AT301" s="2"/>
      <c r="AU301" s="2"/>
      <c r="AV301" s="2">
        <v>4</v>
      </c>
      <c r="AW301" s="2"/>
      <c r="AX301" s="2"/>
      <c r="AY301" s="2"/>
      <c r="AZ301" s="2"/>
      <c r="BA301" s="2"/>
      <c r="BB301" s="2">
        <v>2</v>
      </c>
      <c r="BC301" s="2"/>
      <c r="BD301" s="2"/>
      <c r="BE301" s="2"/>
      <c r="BF301" s="2">
        <v>1</v>
      </c>
      <c r="BG301" s="86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84" t="s">
        <v>568</v>
      </c>
    </row>
    <row r="302" spans="1:82" s="41" customFormat="1" ht="19.7" customHeight="1">
      <c r="A302" s="58" t="s">
        <v>269</v>
      </c>
      <c r="B302" s="65">
        <f t="shared" si="931"/>
        <v>175.5</v>
      </c>
      <c r="C302" s="60">
        <f>SUM(C303,C308,C312)</f>
        <v>0</v>
      </c>
      <c r="D302" s="60">
        <f t="shared" ref="D302:BS302" si="1185">SUM(D303,D308,D312)</f>
        <v>0</v>
      </c>
      <c r="E302" s="60">
        <f t="shared" si="1185"/>
        <v>0</v>
      </c>
      <c r="F302" s="60">
        <f t="shared" si="1185"/>
        <v>0</v>
      </c>
      <c r="G302" s="60">
        <f t="shared" si="1185"/>
        <v>0</v>
      </c>
      <c r="H302" s="66">
        <f t="shared" si="983"/>
        <v>175.5</v>
      </c>
      <c r="I302" s="60">
        <f>SUM(I303,I308,I312)</f>
        <v>0</v>
      </c>
      <c r="J302" s="60">
        <f t="shared" ref="J302:Q302" si="1186">SUM(J303,J308,J312)</f>
        <v>0</v>
      </c>
      <c r="K302" s="60">
        <f t="shared" si="1186"/>
        <v>0</v>
      </c>
      <c r="L302" s="60">
        <f>SUM(L303,L308,L312)</f>
        <v>0</v>
      </c>
      <c r="M302" s="60">
        <f t="shared" si="1186"/>
        <v>0</v>
      </c>
      <c r="N302" s="60">
        <f t="shared" si="1186"/>
        <v>0</v>
      </c>
      <c r="O302" s="60">
        <f t="shared" si="1186"/>
        <v>0</v>
      </c>
      <c r="P302" s="60">
        <f t="shared" si="1186"/>
        <v>1</v>
      </c>
      <c r="Q302" s="60">
        <f t="shared" si="1186"/>
        <v>0</v>
      </c>
      <c r="R302" s="60">
        <f t="shared" si="1185"/>
        <v>1</v>
      </c>
      <c r="S302" s="60">
        <f>SUM(S303,S308,S312)</f>
        <v>0</v>
      </c>
      <c r="T302" s="60">
        <f>SUM(T303,T308,T312)</f>
        <v>0</v>
      </c>
      <c r="U302" s="60">
        <f t="shared" si="1185"/>
        <v>0</v>
      </c>
      <c r="V302" s="60">
        <f t="shared" si="1185"/>
        <v>3</v>
      </c>
      <c r="W302" s="60">
        <f>SUM(W303,W308,W312)</f>
        <v>4</v>
      </c>
      <c r="X302" s="60">
        <f t="shared" si="1185"/>
        <v>0</v>
      </c>
      <c r="Y302" s="60">
        <f t="shared" si="1185"/>
        <v>0</v>
      </c>
      <c r="Z302" s="60">
        <f>SUM(Z303,Z308,Z312)</f>
        <v>0</v>
      </c>
      <c r="AA302" s="60">
        <f>SUM(AA303,AA308,AA312)</f>
        <v>0</v>
      </c>
      <c r="AB302" s="60">
        <f t="shared" si="1185"/>
        <v>0</v>
      </c>
      <c r="AC302" s="60">
        <f t="shared" si="1185"/>
        <v>0</v>
      </c>
      <c r="AD302" s="60">
        <f>SUM(AD303,AD308,AD312)</f>
        <v>0</v>
      </c>
      <c r="AE302" s="60">
        <f t="shared" si="1185"/>
        <v>20</v>
      </c>
      <c r="AF302" s="60">
        <f>SUM(AF303,AF308,AF312)</f>
        <v>7</v>
      </c>
      <c r="AG302" s="60">
        <f>SUM(AG303,AG308,AG312)</f>
        <v>0</v>
      </c>
      <c r="AH302" s="60">
        <f>SUM(AH303,AH308,AH312)</f>
        <v>6</v>
      </c>
      <c r="AI302" s="60">
        <f t="shared" si="1185"/>
        <v>1</v>
      </c>
      <c r="AJ302" s="60">
        <f>SUM(AJ303,AJ308,AJ312)</f>
        <v>0</v>
      </c>
      <c r="AK302" s="60">
        <f>SUM(AK303,AK308,AK312)</f>
        <v>0</v>
      </c>
      <c r="AL302" s="60">
        <f>SUM(AL303,AL308,AL312)</f>
        <v>0</v>
      </c>
      <c r="AM302" s="60">
        <f>SUM(AM303,AM308,AM312)</f>
        <v>0</v>
      </c>
      <c r="AN302" s="60">
        <f t="shared" si="1185"/>
        <v>0</v>
      </c>
      <c r="AO302" s="60">
        <f t="shared" si="1185"/>
        <v>1</v>
      </c>
      <c r="AP302" s="60">
        <f>SUM(AP303,AP308,AP312)</f>
        <v>0</v>
      </c>
      <c r="AQ302" s="60">
        <f t="shared" si="1185"/>
        <v>0</v>
      </c>
      <c r="AR302" s="60">
        <f>SUM(AR303,AR308,AR312)</f>
        <v>0</v>
      </c>
      <c r="AS302" s="60">
        <f t="shared" si="1185"/>
        <v>26</v>
      </c>
      <c r="AT302" s="60">
        <f>SUM(AT303,AT308,AT312)</f>
        <v>16</v>
      </c>
      <c r="AU302" s="60">
        <f>SUM(AU303,AU308,AU312)</f>
        <v>0</v>
      </c>
      <c r="AV302" s="60">
        <f>SUM(AV303,AV308,AV312)</f>
        <v>6</v>
      </c>
      <c r="AW302" s="60">
        <f t="shared" si="1185"/>
        <v>0</v>
      </c>
      <c r="AX302" s="60">
        <f t="shared" si="1185"/>
        <v>0</v>
      </c>
      <c r="AY302" s="60">
        <f t="shared" si="1185"/>
        <v>1</v>
      </c>
      <c r="AZ302" s="60">
        <f>SUM(AZ303,AZ308,AZ312)</f>
        <v>0</v>
      </c>
      <c r="BA302" s="60">
        <f t="shared" si="1185"/>
        <v>0</v>
      </c>
      <c r="BB302" s="60">
        <f t="shared" si="1185"/>
        <v>2</v>
      </c>
      <c r="BC302" s="60">
        <f t="shared" si="1185"/>
        <v>0</v>
      </c>
      <c r="BD302" s="60">
        <f t="shared" ref="BD302" si="1187">SUM(BD303,BD308,BD312)</f>
        <v>0</v>
      </c>
      <c r="BE302" s="60">
        <f>SUM(BE303,BE308,BE312)</f>
        <v>0</v>
      </c>
      <c r="BF302" s="60">
        <f t="shared" si="1185"/>
        <v>12</v>
      </c>
      <c r="BG302" s="63">
        <f t="shared" ref="BG302:BL302" si="1188">SUM(BG303,BG308,BG312)</f>
        <v>20.5</v>
      </c>
      <c r="BH302" s="60">
        <f t="shared" si="1188"/>
        <v>6</v>
      </c>
      <c r="BI302" s="60">
        <f t="shared" si="1188"/>
        <v>0</v>
      </c>
      <c r="BJ302" s="60">
        <f t="shared" si="1188"/>
        <v>0</v>
      </c>
      <c r="BK302" s="60">
        <f t="shared" si="1188"/>
        <v>0</v>
      </c>
      <c r="BL302" s="60">
        <f t="shared" si="1188"/>
        <v>0</v>
      </c>
      <c r="BM302" s="60">
        <f t="shared" si="1185"/>
        <v>0</v>
      </c>
      <c r="BN302" s="60">
        <f t="shared" si="1185"/>
        <v>0</v>
      </c>
      <c r="BO302" s="60">
        <f t="shared" si="1185"/>
        <v>0</v>
      </c>
      <c r="BP302" s="60">
        <f t="shared" si="1185"/>
        <v>4</v>
      </c>
      <c r="BQ302" s="60">
        <f>SUM(BQ303,BQ308,BQ312)</f>
        <v>20</v>
      </c>
      <c r="BR302" s="60">
        <f>SUM(BR303,BR308,BR312)</f>
        <v>12</v>
      </c>
      <c r="BS302" s="60">
        <f t="shared" si="1185"/>
        <v>3</v>
      </c>
      <c r="BT302" s="60">
        <f t="shared" ref="BT302:CA302" si="1189">SUM(BT303,BT308,BT312)</f>
        <v>0</v>
      </c>
      <c r="BU302" s="60">
        <f t="shared" si="1189"/>
        <v>1</v>
      </c>
      <c r="BV302" s="60">
        <f t="shared" si="1189"/>
        <v>1</v>
      </c>
      <c r="BW302" s="60">
        <f t="shared" si="1189"/>
        <v>1</v>
      </c>
      <c r="BX302" s="60">
        <f t="shared" ref="BX302" si="1190">SUM(BX303,BX308,BX312)</f>
        <v>0</v>
      </c>
      <c r="BY302" s="60">
        <f t="shared" si="1189"/>
        <v>0</v>
      </c>
      <c r="BZ302" s="60">
        <f t="shared" si="1189"/>
        <v>0</v>
      </c>
      <c r="CA302" s="60">
        <f t="shared" si="1189"/>
        <v>0</v>
      </c>
      <c r="CB302" s="60"/>
      <c r="CC302" s="60">
        <f t="shared" ref="CC302" si="1191">SUM(CC303,CC308,CC312)</f>
        <v>0</v>
      </c>
      <c r="CD302" s="84"/>
    </row>
    <row r="303" spans="1:82" ht="19.7" customHeight="1">
      <c r="A303" s="36" t="s">
        <v>169</v>
      </c>
      <c r="B303" s="26">
        <f t="shared" si="931"/>
        <v>100.5</v>
      </c>
      <c r="C303" s="27">
        <f>SUM(C304:C305)</f>
        <v>0</v>
      </c>
      <c r="D303" s="27">
        <f>SUM(D304:D305)</f>
        <v>0</v>
      </c>
      <c r="E303" s="27">
        <f>SUM(E304:E305)</f>
        <v>0</v>
      </c>
      <c r="F303" s="27">
        <f>SUM(F304:F305)</f>
        <v>0</v>
      </c>
      <c r="G303" s="27">
        <f>SUM(G304:G305)</f>
        <v>0</v>
      </c>
      <c r="H303" s="27">
        <f t="shared" si="983"/>
        <v>100.5</v>
      </c>
      <c r="I303" s="27">
        <f>SUM(I304:I307)</f>
        <v>0</v>
      </c>
      <c r="J303" s="27">
        <f t="shared" ref="J303:CA303" si="1192">SUM(J304:J307)</f>
        <v>0</v>
      </c>
      <c r="K303" s="27">
        <f t="shared" si="1192"/>
        <v>0</v>
      </c>
      <c r="L303" s="27">
        <f t="shared" si="1192"/>
        <v>0</v>
      </c>
      <c r="M303" s="27">
        <f t="shared" si="1192"/>
        <v>0</v>
      </c>
      <c r="N303" s="27">
        <f t="shared" si="1192"/>
        <v>0</v>
      </c>
      <c r="O303" s="27">
        <f t="shared" si="1192"/>
        <v>0</v>
      </c>
      <c r="P303" s="27">
        <f t="shared" si="1192"/>
        <v>0</v>
      </c>
      <c r="Q303" s="27">
        <f t="shared" si="1192"/>
        <v>0</v>
      </c>
      <c r="R303" s="27">
        <f t="shared" si="1192"/>
        <v>1</v>
      </c>
      <c r="S303" s="27">
        <f>SUM(S304:S307)</f>
        <v>0</v>
      </c>
      <c r="T303" s="27">
        <f t="shared" si="1192"/>
        <v>0</v>
      </c>
      <c r="U303" s="27">
        <f t="shared" si="1192"/>
        <v>0</v>
      </c>
      <c r="V303" s="27">
        <f t="shared" si="1192"/>
        <v>0</v>
      </c>
      <c r="W303" s="27">
        <f>SUM(W304:W307)</f>
        <v>3</v>
      </c>
      <c r="X303" s="27">
        <f t="shared" si="1192"/>
        <v>0</v>
      </c>
      <c r="Y303" s="27">
        <f t="shared" si="1192"/>
        <v>0</v>
      </c>
      <c r="Z303" s="27">
        <f>SUM(Z304:Z307)</f>
        <v>0</v>
      </c>
      <c r="AA303" s="27">
        <f>SUM(AA304:AA307)</f>
        <v>0</v>
      </c>
      <c r="AB303" s="27">
        <f t="shared" si="1192"/>
        <v>0</v>
      </c>
      <c r="AC303" s="27">
        <f t="shared" si="1192"/>
        <v>0</v>
      </c>
      <c r="AD303" s="27">
        <f>SUM(AD304:AD307)</f>
        <v>0</v>
      </c>
      <c r="AE303" s="27">
        <f t="shared" si="1192"/>
        <v>1</v>
      </c>
      <c r="AF303" s="27">
        <f>SUM(AF304:AF307)</f>
        <v>7</v>
      </c>
      <c r="AG303" s="27">
        <f>SUM(AG304:AG307)</f>
        <v>0</v>
      </c>
      <c r="AH303" s="27">
        <f>SUM(AH304:AH307)</f>
        <v>0</v>
      </c>
      <c r="AI303" s="27">
        <f t="shared" si="1192"/>
        <v>1</v>
      </c>
      <c r="AJ303" s="27">
        <f>SUM(AJ304:AJ307)</f>
        <v>0</v>
      </c>
      <c r="AK303" s="27">
        <f>SUM(AK304:AK307)</f>
        <v>0</v>
      </c>
      <c r="AL303" s="27">
        <f>SUM(AL304:AL307)</f>
        <v>0</v>
      </c>
      <c r="AM303" s="27">
        <f>SUM(AM304:AM307)</f>
        <v>0</v>
      </c>
      <c r="AN303" s="27">
        <f t="shared" si="1192"/>
        <v>0</v>
      </c>
      <c r="AO303" s="27">
        <f t="shared" si="1192"/>
        <v>0</v>
      </c>
      <c r="AP303" s="27">
        <f>SUM(AP304:AP307)</f>
        <v>0</v>
      </c>
      <c r="AQ303" s="27">
        <f t="shared" si="1192"/>
        <v>0</v>
      </c>
      <c r="AR303" s="27">
        <f>SUM(AR304:AR307)</f>
        <v>0</v>
      </c>
      <c r="AS303" s="27">
        <f t="shared" si="1192"/>
        <v>1</v>
      </c>
      <c r="AT303" s="27">
        <f>SUM(AT304:AT307)</f>
        <v>16</v>
      </c>
      <c r="AU303" s="27">
        <f>SUM(AU304:AU307)</f>
        <v>0</v>
      </c>
      <c r="AV303" s="27">
        <f>SUM(AV304:AV307)</f>
        <v>0</v>
      </c>
      <c r="AW303" s="27">
        <f t="shared" si="1192"/>
        <v>0</v>
      </c>
      <c r="AX303" s="27">
        <f t="shared" si="1192"/>
        <v>0</v>
      </c>
      <c r="AY303" s="27">
        <f t="shared" si="1192"/>
        <v>1</v>
      </c>
      <c r="AZ303" s="27">
        <f>SUM(AZ304:AZ307)</f>
        <v>0</v>
      </c>
      <c r="BA303" s="27">
        <f t="shared" si="1192"/>
        <v>0</v>
      </c>
      <c r="BB303" s="27">
        <f t="shared" si="1192"/>
        <v>0</v>
      </c>
      <c r="BC303" s="27">
        <f t="shared" si="1192"/>
        <v>0</v>
      </c>
      <c r="BD303" s="27">
        <f t="shared" ref="BD303" si="1193">SUM(BD304:BD307)</f>
        <v>0</v>
      </c>
      <c r="BE303" s="27">
        <f>SUM(BE304:BE307)</f>
        <v>0</v>
      </c>
      <c r="BF303" s="27">
        <f t="shared" si="1192"/>
        <v>3</v>
      </c>
      <c r="BG303" s="57">
        <f t="shared" ref="BG303:BL303" si="1194">SUM(BG304:BG307)</f>
        <v>20.5</v>
      </c>
      <c r="BH303" s="27">
        <f t="shared" si="1194"/>
        <v>6</v>
      </c>
      <c r="BI303" s="27">
        <f t="shared" si="1194"/>
        <v>0</v>
      </c>
      <c r="BJ303" s="27">
        <f t="shared" si="1194"/>
        <v>0</v>
      </c>
      <c r="BK303" s="27">
        <f t="shared" si="1194"/>
        <v>0</v>
      </c>
      <c r="BL303" s="27">
        <f t="shared" si="1194"/>
        <v>0</v>
      </c>
      <c r="BM303" s="27">
        <f t="shared" si="1192"/>
        <v>0</v>
      </c>
      <c r="BN303" s="27">
        <f t="shared" si="1192"/>
        <v>0</v>
      </c>
      <c r="BO303" s="27">
        <f t="shared" si="1192"/>
        <v>0</v>
      </c>
      <c r="BP303" s="27">
        <f t="shared" si="1192"/>
        <v>2</v>
      </c>
      <c r="BQ303" s="27">
        <f>SUM(BQ304:BQ307)</f>
        <v>20</v>
      </c>
      <c r="BR303" s="27">
        <f>SUM(BR304:BR307)</f>
        <v>12</v>
      </c>
      <c r="BS303" s="27">
        <f t="shared" si="1192"/>
        <v>3</v>
      </c>
      <c r="BT303" s="27">
        <f t="shared" si="1192"/>
        <v>0</v>
      </c>
      <c r="BU303" s="27">
        <f t="shared" si="1192"/>
        <v>1</v>
      </c>
      <c r="BV303" s="27">
        <f t="shared" si="1192"/>
        <v>1</v>
      </c>
      <c r="BW303" s="27">
        <f t="shared" si="1192"/>
        <v>1</v>
      </c>
      <c r="BX303" s="27">
        <f t="shared" ref="BX303" si="1195">SUM(BX304:BX307)</f>
        <v>0</v>
      </c>
      <c r="BY303" s="27">
        <f t="shared" si="1192"/>
        <v>0</v>
      </c>
      <c r="BZ303" s="27">
        <f t="shared" si="1192"/>
        <v>0</v>
      </c>
      <c r="CA303" s="27">
        <f t="shared" si="1192"/>
        <v>0</v>
      </c>
      <c r="CB303" s="27"/>
      <c r="CC303" s="27">
        <f t="shared" ref="CC303" si="1196">SUM(CC304:CC307)</f>
        <v>0</v>
      </c>
      <c r="CD303" s="84"/>
    </row>
    <row r="304" spans="1:82" ht="19.7" customHeight="1">
      <c r="A304" s="85" t="s">
        <v>447</v>
      </c>
      <c r="B304" s="3">
        <f t="shared" si="931"/>
        <v>51</v>
      </c>
      <c r="C304" s="2"/>
      <c r="D304" s="2"/>
      <c r="E304" s="2"/>
      <c r="F304" s="2"/>
      <c r="G304" s="2"/>
      <c r="H304" s="2">
        <f t="shared" si="983"/>
        <v>51</v>
      </c>
      <c r="I304" s="3"/>
      <c r="J304" s="3"/>
      <c r="K304" s="3"/>
      <c r="L304" s="3"/>
      <c r="M304" s="2"/>
      <c r="N304" s="2"/>
      <c r="O304" s="2"/>
      <c r="P304" s="2"/>
      <c r="Q304" s="2"/>
      <c r="R304" s="2">
        <v>1</v>
      </c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>
        <v>5</v>
      </c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>
        <f>10-1</f>
        <v>9</v>
      </c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>
        <v>2</v>
      </c>
      <c r="BG304" s="86">
        <f>13-1</f>
        <v>12</v>
      </c>
      <c r="BH304" s="2">
        <v>2</v>
      </c>
      <c r="BI304" s="2"/>
      <c r="BJ304" s="2"/>
      <c r="BK304" s="2"/>
      <c r="BL304" s="2"/>
      <c r="BM304" s="2"/>
      <c r="BN304" s="2"/>
      <c r="BO304" s="2"/>
      <c r="BP304" s="2"/>
      <c r="BQ304" s="2">
        <f>13-1</f>
        <v>12</v>
      </c>
      <c r="BR304" s="2">
        <v>8</v>
      </c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84" t="s">
        <v>568</v>
      </c>
    </row>
    <row r="305" spans="1:82" ht="19.7" customHeight="1">
      <c r="A305" s="85" t="s">
        <v>270</v>
      </c>
      <c r="B305" s="3">
        <f t="shared" si="931"/>
        <v>22</v>
      </c>
      <c r="C305" s="2"/>
      <c r="D305" s="2"/>
      <c r="E305" s="2"/>
      <c r="F305" s="2"/>
      <c r="G305" s="2"/>
      <c r="H305" s="2">
        <f t="shared" si="983"/>
        <v>22</v>
      </c>
      <c r="I305" s="3"/>
      <c r="J305" s="3"/>
      <c r="K305" s="3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>
        <v>1</v>
      </c>
      <c r="X305" s="2"/>
      <c r="Y305" s="2"/>
      <c r="Z305" s="2"/>
      <c r="AA305" s="2"/>
      <c r="AB305" s="2"/>
      <c r="AC305" s="2"/>
      <c r="AD305" s="2"/>
      <c r="AE305" s="2"/>
      <c r="AF305" s="2">
        <v>2</v>
      </c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>
        <f>5-1</f>
        <v>4</v>
      </c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86">
        <f>5-1</f>
        <v>4</v>
      </c>
      <c r="BH305" s="2">
        <v>2</v>
      </c>
      <c r="BI305" s="2"/>
      <c r="BJ305" s="2"/>
      <c r="BK305" s="2"/>
      <c r="BL305" s="2"/>
      <c r="BM305" s="2"/>
      <c r="BN305" s="2"/>
      <c r="BO305" s="2"/>
      <c r="BP305" s="2">
        <v>1</v>
      </c>
      <c r="BQ305" s="2">
        <v>6</v>
      </c>
      <c r="BR305" s="2">
        <v>2</v>
      </c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84" t="s">
        <v>568</v>
      </c>
    </row>
    <row r="306" spans="1:82" ht="19.7" customHeight="1">
      <c r="A306" s="85" t="s">
        <v>238</v>
      </c>
      <c r="B306" s="95">
        <f t="shared" si="931"/>
        <v>12.5</v>
      </c>
      <c r="C306" s="2"/>
      <c r="D306" s="2"/>
      <c r="E306" s="2"/>
      <c r="F306" s="2"/>
      <c r="G306" s="2"/>
      <c r="H306" s="88">
        <f t="shared" si="983"/>
        <v>12.5</v>
      </c>
      <c r="I306" s="3"/>
      <c r="J306" s="3"/>
      <c r="K306" s="3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>
        <v>1</v>
      </c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>
        <v>1</v>
      </c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>
        <v>2</v>
      </c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86">
        <v>2.5</v>
      </c>
      <c r="BH306" s="2">
        <v>1</v>
      </c>
      <c r="BI306" s="2"/>
      <c r="BJ306" s="2"/>
      <c r="BK306" s="2"/>
      <c r="BL306" s="2"/>
      <c r="BM306" s="2"/>
      <c r="BN306" s="2"/>
      <c r="BO306" s="2"/>
      <c r="BP306" s="2"/>
      <c r="BQ306" s="2">
        <v>1</v>
      </c>
      <c r="BR306" s="2">
        <v>1</v>
      </c>
      <c r="BS306" s="2">
        <v>3</v>
      </c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84" t="s">
        <v>568</v>
      </c>
    </row>
    <row r="307" spans="1:82" ht="19.7" customHeight="1">
      <c r="A307" s="85" t="s">
        <v>239</v>
      </c>
      <c r="B307" s="3">
        <f t="shared" si="931"/>
        <v>15</v>
      </c>
      <c r="C307" s="2"/>
      <c r="D307" s="2"/>
      <c r="E307" s="2"/>
      <c r="F307" s="2"/>
      <c r="G307" s="2"/>
      <c r="H307" s="2">
        <f t="shared" si="983"/>
        <v>15</v>
      </c>
      <c r="I307" s="3"/>
      <c r="J307" s="3"/>
      <c r="K307" s="3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>
        <v>1</v>
      </c>
      <c r="X307" s="2"/>
      <c r="Y307" s="2"/>
      <c r="Z307" s="2"/>
      <c r="AA307" s="2"/>
      <c r="AB307" s="2"/>
      <c r="AC307" s="2"/>
      <c r="AD307" s="2"/>
      <c r="AE307" s="2">
        <v>1</v>
      </c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>
        <v>1</v>
      </c>
      <c r="AT307" s="2">
        <v>1</v>
      </c>
      <c r="AU307" s="2"/>
      <c r="AV307" s="2"/>
      <c r="AW307" s="2"/>
      <c r="AX307" s="2"/>
      <c r="AY307" s="2">
        <v>1</v>
      </c>
      <c r="AZ307" s="2"/>
      <c r="BA307" s="2"/>
      <c r="BB307" s="2"/>
      <c r="BC307" s="2"/>
      <c r="BD307" s="2"/>
      <c r="BE307" s="2"/>
      <c r="BF307" s="2">
        <v>1</v>
      </c>
      <c r="BG307" s="86">
        <v>2</v>
      </c>
      <c r="BH307" s="2">
        <v>1</v>
      </c>
      <c r="BI307" s="2"/>
      <c r="BJ307" s="2"/>
      <c r="BK307" s="2"/>
      <c r="BL307" s="2"/>
      <c r="BM307" s="2"/>
      <c r="BN307" s="2"/>
      <c r="BO307" s="2"/>
      <c r="BP307" s="2">
        <v>1</v>
      </c>
      <c r="BQ307" s="2">
        <v>1</v>
      </c>
      <c r="BR307" s="2">
        <v>1</v>
      </c>
      <c r="BS307" s="2"/>
      <c r="BT307" s="2"/>
      <c r="BU307" s="2">
        <v>1</v>
      </c>
      <c r="BV307" s="2">
        <v>1</v>
      </c>
      <c r="BW307" s="2">
        <v>1</v>
      </c>
      <c r="BX307" s="2"/>
      <c r="BY307" s="2"/>
      <c r="BZ307" s="2"/>
      <c r="CA307" s="2"/>
      <c r="CB307" s="2"/>
      <c r="CC307" s="2"/>
      <c r="CD307" s="84" t="s">
        <v>568</v>
      </c>
    </row>
    <row r="308" spans="1:82" ht="19.7" customHeight="1">
      <c r="A308" s="36" t="s">
        <v>246</v>
      </c>
      <c r="B308" s="26">
        <f t="shared" si="931"/>
        <v>58</v>
      </c>
      <c r="C308" s="27">
        <f>SUM(C310:C311)</f>
        <v>0</v>
      </c>
      <c r="D308" s="27">
        <f t="shared" ref="D308:G308" si="1197">SUM(D310:D311)</f>
        <v>0</v>
      </c>
      <c r="E308" s="27">
        <f t="shared" si="1197"/>
        <v>0</v>
      </c>
      <c r="F308" s="27">
        <f t="shared" si="1197"/>
        <v>0</v>
      </c>
      <c r="G308" s="27">
        <f t="shared" si="1197"/>
        <v>0</v>
      </c>
      <c r="H308" s="27">
        <f t="shared" si="983"/>
        <v>58</v>
      </c>
      <c r="I308" s="27">
        <f>SUM(I309:I311)</f>
        <v>0</v>
      </c>
      <c r="J308" s="27">
        <f t="shared" ref="J308:BV308" si="1198">SUM(J309:J311)</f>
        <v>0</v>
      </c>
      <c r="K308" s="27">
        <f t="shared" si="1198"/>
        <v>0</v>
      </c>
      <c r="L308" s="27">
        <f t="shared" si="1198"/>
        <v>0</v>
      </c>
      <c r="M308" s="27">
        <f t="shared" si="1198"/>
        <v>0</v>
      </c>
      <c r="N308" s="27">
        <f t="shared" si="1198"/>
        <v>0</v>
      </c>
      <c r="O308" s="27">
        <f t="shared" si="1198"/>
        <v>0</v>
      </c>
      <c r="P308" s="27">
        <f t="shared" si="1198"/>
        <v>1</v>
      </c>
      <c r="Q308" s="27">
        <f t="shared" si="1198"/>
        <v>0</v>
      </c>
      <c r="R308" s="27">
        <f t="shared" si="1198"/>
        <v>0</v>
      </c>
      <c r="S308" s="27">
        <f>SUM(S309:S311)</f>
        <v>0</v>
      </c>
      <c r="T308" s="27">
        <f t="shared" si="1198"/>
        <v>0</v>
      </c>
      <c r="U308" s="27">
        <f t="shared" si="1198"/>
        <v>0</v>
      </c>
      <c r="V308" s="27">
        <f t="shared" si="1198"/>
        <v>3</v>
      </c>
      <c r="W308" s="27">
        <f>SUM(W309:W311)</f>
        <v>0</v>
      </c>
      <c r="X308" s="27">
        <f t="shared" si="1198"/>
        <v>0</v>
      </c>
      <c r="Y308" s="27">
        <f t="shared" si="1198"/>
        <v>0</v>
      </c>
      <c r="Z308" s="27">
        <f t="shared" si="1198"/>
        <v>0</v>
      </c>
      <c r="AA308" s="27">
        <f>SUM(AA309:AA311)</f>
        <v>0</v>
      </c>
      <c r="AB308" s="27">
        <f t="shared" si="1198"/>
        <v>0</v>
      </c>
      <c r="AC308" s="27">
        <f t="shared" si="1198"/>
        <v>0</v>
      </c>
      <c r="AD308" s="27">
        <f>SUM(AD309:AD311)</f>
        <v>0</v>
      </c>
      <c r="AE308" s="27">
        <f t="shared" si="1198"/>
        <v>19</v>
      </c>
      <c r="AF308" s="27">
        <f>SUM(AF309:AF311)</f>
        <v>0</v>
      </c>
      <c r="AG308" s="27">
        <f t="shared" si="1198"/>
        <v>0</v>
      </c>
      <c r="AH308" s="27">
        <f>SUM(AH309:AH311)</f>
        <v>0</v>
      </c>
      <c r="AI308" s="27">
        <f t="shared" si="1198"/>
        <v>0</v>
      </c>
      <c r="AJ308" s="27">
        <f>SUM(AJ309:AJ311)</f>
        <v>0</v>
      </c>
      <c r="AK308" s="27">
        <f>SUM(AK309:AK311)</f>
        <v>0</v>
      </c>
      <c r="AL308" s="27">
        <f>SUM(AL309:AL311)</f>
        <v>0</v>
      </c>
      <c r="AM308" s="27">
        <f>SUM(AM309:AM311)</f>
        <v>0</v>
      </c>
      <c r="AN308" s="27">
        <f t="shared" si="1198"/>
        <v>0</v>
      </c>
      <c r="AO308" s="27">
        <f t="shared" si="1198"/>
        <v>0</v>
      </c>
      <c r="AP308" s="27">
        <f t="shared" si="1198"/>
        <v>0</v>
      </c>
      <c r="AQ308" s="27">
        <f t="shared" si="1198"/>
        <v>0</v>
      </c>
      <c r="AR308" s="27">
        <f>SUM(AR309:AR311)</f>
        <v>0</v>
      </c>
      <c r="AS308" s="27">
        <f t="shared" si="1198"/>
        <v>25</v>
      </c>
      <c r="AT308" s="27">
        <f>SUM(AT309:AT311)</f>
        <v>0</v>
      </c>
      <c r="AU308" s="27">
        <f t="shared" si="1198"/>
        <v>0</v>
      </c>
      <c r="AV308" s="27">
        <f>SUM(AV309:AV311)</f>
        <v>0</v>
      </c>
      <c r="AW308" s="27">
        <f t="shared" si="1198"/>
        <v>0</v>
      </c>
      <c r="AX308" s="27">
        <f t="shared" si="1198"/>
        <v>0</v>
      </c>
      <c r="AY308" s="27">
        <f t="shared" si="1198"/>
        <v>0</v>
      </c>
      <c r="AZ308" s="27">
        <f>SUM(AZ309:AZ311)</f>
        <v>0</v>
      </c>
      <c r="BA308" s="27">
        <f t="shared" si="1198"/>
        <v>0</v>
      </c>
      <c r="BB308" s="27">
        <f t="shared" si="1198"/>
        <v>0</v>
      </c>
      <c r="BC308" s="27">
        <f t="shared" si="1198"/>
        <v>0</v>
      </c>
      <c r="BD308" s="27">
        <f t="shared" ref="BD308" si="1199">SUM(BD309:BD311)</f>
        <v>0</v>
      </c>
      <c r="BE308" s="27">
        <f>SUM(BE309:BE311)</f>
        <v>0</v>
      </c>
      <c r="BF308" s="27">
        <f t="shared" si="1198"/>
        <v>8</v>
      </c>
      <c r="BG308" s="27">
        <f>SUM(BG309:BG311)</f>
        <v>0</v>
      </c>
      <c r="BH308" s="27">
        <f>SUM(BH309:BH311)</f>
        <v>0</v>
      </c>
      <c r="BI308" s="27">
        <f t="shared" si="1198"/>
        <v>0</v>
      </c>
      <c r="BJ308" s="27">
        <f>SUM(BJ309:BJ311)</f>
        <v>0</v>
      </c>
      <c r="BK308" s="27">
        <f>SUM(BK309:BK311)</f>
        <v>0</v>
      </c>
      <c r="BL308" s="27">
        <f>SUM(BL309:BL311)</f>
        <v>0</v>
      </c>
      <c r="BM308" s="27">
        <f t="shared" si="1198"/>
        <v>0</v>
      </c>
      <c r="BN308" s="27">
        <f t="shared" si="1198"/>
        <v>0</v>
      </c>
      <c r="BO308" s="27">
        <f t="shared" si="1198"/>
        <v>0</v>
      </c>
      <c r="BP308" s="27">
        <f t="shared" si="1198"/>
        <v>2</v>
      </c>
      <c r="BQ308" s="27">
        <f>SUM(BQ309:BQ311)</f>
        <v>0</v>
      </c>
      <c r="BR308" s="27">
        <f>SUM(BR309:BR311)</f>
        <v>0</v>
      </c>
      <c r="BS308" s="27">
        <f t="shared" si="1198"/>
        <v>0</v>
      </c>
      <c r="BT308" s="27">
        <f t="shared" si="1198"/>
        <v>0</v>
      </c>
      <c r="BU308" s="27">
        <f t="shared" si="1198"/>
        <v>0</v>
      </c>
      <c r="BV308" s="27">
        <f t="shared" si="1198"/>
        <v>0</v>
      </c>
      <c r="BW308" s="27">
        <f t="shared" ref="BW308:CA308" si="1200">SUM(BW309:BW311)</f>
        <v>0</v>
      </c>
      <c r="BX308" s="27">
        <f t="shared" ref="BX308" si="1201">SUM(BX309:BX311)</f>
        <v>0</v>
      </c>
      <c r="BY308" s="27">
        <f t="shared" si="1200"/>
        <v>0</v>
      </c>
      <c r="BZ308" s="27">
        <f t="shared" si="1200"/>
        <v>0</v>
      </c>
      <c r="CA308" s="27">
        <f t="shared" si="1200"/>
        <v>0</v>
      </c>
      <c r="CB308" s="27"/>
      <c r="CC308" s="27">
        <f t="shared" ref="CC308" si="1202">SUM(CC309:CC311)</f>
        <v>0</v>
      </c>
      <c r="CD308" s="84"/>
    </row>
    <row r="309" spans="1:82" ht="19.7" customHeight="1">
      <c r="A309" s="85" t="s">
        <v>537</v>
      </c>
      <c r="B309" s="3">
        <f t="shared" si="931"/>
        <v>9</v>
      </c>
      <c r="C309" s="2"/>
      <c r="D309" s="2"/>
      <c r="E309" s="2"/>
      <c r="F309" s="2"/>
      <c r="G309" s="2"/>
      <c r="H309" s="2">
        <f t="shared" si="983"/>
        <v>9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>
        <v>1</v>
      </c>
      <c r="W309" s="2"/>
      <c r="X309" s="2"/>
      <c r="Y309" s="2"/>
      <c r="Z309" s="2"/>
      <c r="AA309" s="2"/>
      <c r="AB309" s="2"/>
      <c r="AC309" s="2"/>
      <c r="AD309" s="2"/>
      <c r="AE309" s="2">
        <v>2</v>
      </c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>
        <v>5</v>
      </c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>
        <v>1</v>
      </c>
      <c r="BG309" s="86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84" t="s">
        <v>568</v>
      </c>
    </row>
    <row r="310" spans="1:82" ht="19.7" customHeight="1">
      <c r="A310" s="85" t="s">
        <v>247</v>
      </c>
      <c r="B310" s="3">
        <f t="shared" si="931"/>
        <v>31</v>
      </c>
      <c r="C310" s="2"/>
      <c r="D310" s="2"/>
      <c r="E310" s="2"/>
      <c r="F310" s="2"/>
      <c r="G310" s="2"/>
      <c r="H310" s="2">
        <f t="shared" si="983"/>
        <v>31</v>
      </c>
      <c r="I310" s="3"/>
      <c r="J310" s="3"/>
      <c r="K310" s="3"/>
      <c r="L310" s="3"/>
      <c r="M310" s="2"/>
      <c r="N310" s="2"/>
      <c r="O310" s="2"/>
      <c r="P310" s="2">
        <v>1</v>
      </c>
      <c r="Q310" s="2"/>
      <c r="R310" s="2"/>
      <c r="S310" s="2"/>
      <c r="T310" s="2"/>
      <c r="U310" s="2"/>
      <c r="V310" s="2">
        <v>1</v>
      </c>
      <c r="W310" s="2"/>
      <c r="X310" s="2"/>
      <c r="Y310" s="2"/>
      <c r="Z310" s="2"/>
      <c r="AA310" s="2"/>
      <c r="AB310" s="2"/>
      <c r="AC310" s="2"/>
      <c r="AD310" s="2"/>
      <c r="AE310" s="2">
        <v>11</v>
      </c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>
        <v>12</v>
      </c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>
        <v>5</v>
      </c>
      <c r="BG310" s="86"/>
      <c r="BH310" s="2"/>
      <c r="BI310" s="2"/>
      <c r="BJ310" s="2"/>
      <c r="BK310" s="2"/>
      <c r="BL310" s="2"/>
      <c r="BM310" s="2"/>
      <c r="BN310" s="2"/>
      <c r="BO310" s="2"/>
      <c r="BP310" s="2">
        <v>1</v>
      </c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84" t="s">
        <v>568</v>
      </c>
    </row>
    <row r="311" spans="1:82" ht="19.7" customHeight="1">
      <c r="A311" s="85" t="s">
        <v>248</v>
      </c>
      <c r="B311" s="3">
        <f t="shared" si="931"/>
        <v>18</v>
      </c>
      <c r="C311" s="2"/>
      <c r="D311" s="2"/>
      <c r="E311" s="2"/>
      <c r="F311" s="2"/>
      <c r="G311" s="2"/>
      <c r="H311" s="2">
        <f t="shared" si="983"/>
        <v>18</v>
      </c>
      <c r="I311" s="3"/>
      <c r="J311" s="3"/>
      <c r="K311" s="3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>
        <v>1</v>
      </c>
      <c r="W311" s="2"/>
      <c r="X311" s="2"/>
      <c r="Y311" s="2"/>
      <c r="Z311" s="2"/>
      <c r="AA311" s="2"/>
      <c r="AB311" s="2"/>
      <c r="AC311" s="2"/>
      <c r="AD311" s="2"/>
      <c r="AE311" s="2">
        <v>6</v>
      </c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>
        <v>8</v>
      </c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>
        <v>2</v>
      </c>
      <c r="BG311" s="86"/>
      <c r="BH311" s="2"/>
      <c r="BI311" s="2"/>
      <c r="BJ311" s="2"/>
      <c r="BK311" s="2"/>
      <c r="BL311" s="2"/>
      <c r="BM311" s="2"/>
      <c r="BN311" s="2"/>
      <c r="BO311" s="2"/>
      <c r="BP311" s="2">
        <v>1</v>
      </c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84" t="s">
        <v>568</v>
      </c>
    </row>
    <row r="312" spans="1:82" ht="19.7" customHeight="1">
      <c r="A312" s="85" t="s">
        <v>50</v>
      </c>
      <c r="B312" s="3">
        <f t="shared" si="931"/>
        <v>17</v>
      </c>
      <c r="C312" s="2"/>
      <c r="D312" s="2"/>
      <c r="E312" s="2"/>
      <c r="F312" s="2"/>
      <c r="G312" s="2"/>
      <c r="H312" s="2">
        <f t="shared" si="983"/>
        <v>17</v>
      </c>
      <c r="I312" s="3"/>
      <c r="J312" s="3"/>
      <c r="K312" s="3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>
        <v>1</v>
      </c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>
        <v>6</v>
      </c>
      <c r="AI312" s="2"/>
      <c r="AJ312" s="2"/>
      <c r="AK312" s="2"/>
      <c r="AL312" s="2"/>
      <c r="AM312" s="2"/>
      <c r="AN312" s="2"/>
      <c r="AO312" s="2">
        <v>1</v>
      </c>
      <c r="AP312" s="2"/>
      <c r="AQ312" s="2"/>
      <c r="AR312" s="2"/>
      <c r="AS312" s="2"/>
      <c r="AT312" s="2"/>
      <c r="AU312" s="2"/>
      <c r="AV312" s="2">
        <v>6</v>
      </c>
      <c r="AW312" s="2"/>
      <c r="AX312" s="2"/>
      <c r="AY312" s="2"/>
      <c r="AZ312" s="2"/>
      <c r="BA312" s="2"/>
      <c r="BB312" s="2">
        <v>2</v>
      </c>
      <c r="BC312" s="2"/>
      <c r="BD312" s="2"/>
      <c r="BE312" s="2"/>
      <c r="BF312" s="2">
        <v>1</v>
      </c>
      <c r="BG312" s="86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84" t="s">
        <v>568</v>
      </c>
    </row>
    <row r="313" spans="1:82" s="41" customFormat="1" ht="19.7" customHeight="1">
      <c r="A313" s="58" t="s">
        <v>448</v>
      </c>
      <c r="B313" s="59">
        <f t="shared" si="931"/>
        <v>167</v>
      </c>
      <c r="C313" s="60">
        <f>SUM(C314,C318,C323)</f>
        <v>0</v>
      </c>
      <c r="D313" s="60">
        <f t="shared" ref="D313:G313" si="1203">SUM(D314,D318,D323)</f>
        <v>0</v>
      </c>
      <c r="E313" s="60">
        <f t="shared" si="1203"/>
        <v>0</v>
      </c>
      <c r="F313" s="60">
        <f t="shared" si="1203"/>
        <v>0</v>
      </c>
      <c r="G313" s="60">
        <f t="shared" si="1203"/>
        <v>0</v>
      </c>
      <c r="H313" s="60">
        <f t="shared" si="983"/>
        <v>167</v>
      </c>
      <c r="I313" s="60">
        <f>SUM(I314,I318,I323)</f>
        <v>0</v>
      </c>
      <c r="J313" s="60">
        <f t="shared" ref="J313:BU313" si="1204">SUM(J314,J318,J323)</f>
        <v>0</v>
      </c>
      <c r="K313" s="60">
        <f t="shared" si="1204"/>
        <v>0</v>
      </c>
      <c r="L313" s="60">
        <f t="shared" si="1204"/>
        <v>0</v>
      </c>
      <c r="M313" s="60">
        <f t="shared" si="1204"/>
        <v>0</v>
      </c>
      <c r="N313" s="60">
        <f t="shared" si="1204"/>
        <v>1</v>
      </c>
      <c r="O313" s="60">
        <f t="shared" si="1204"/>
        <v>0</v>
      </c>
      <c r="P313" s="60">
        <f t="shared" si="1204"/>
        <v>0</v>
      </c>
      <c r="Q313" s="60">
        <f t="shared" si="1204"/>
        <v>0</v>
      </c>
      <c r="R313" s="60">
        <f t="shared" si="1204"/>
        <v>1</v>
      </c>
      <c r="S313" s="60">
        <f>SUM(S314,S318,S323)</f>
        <v>0</v>
      </c>
      <c r="T313" s="60">
        <f t="shared" si="1204"/>
        <v>0</v>
      </c>
      <c r="U313" s="60">
        <f t="shared" si="1204"/>
        <v>0</v>
      </c>
      <c r="V313" s="60">
        <f t="shared" si="1204"/>
        <v>4</v>
      </c>
      <c r="W313" s="60">
        <f>SUM(W314,W318,W323)</f>
        <v>2</v>
      </c>
      <c r="X313" s="60">
        <f t="shared" si="1204"/>
        <v>0</v>
      </c>
      <c r="Y313" s="60">
        <f t="shared" si="1204"/>
        <v>1</v>
      </c>
      <c r="Z313" s="60">
        <f t="shared" si="1204"/>
        <v>0</v>
      </c>
      <c r="AA313" s="60">
        <f>SUM(AA314,AA318,AA323)</f>
        <v>0</v>
      </c>
      <c r="AB313" s="60">
        <f t="shared" si="1204"/>
        <v>0</v>
      </c>
      <c r="AC313" s="60">
        <f t="shared" si="1204"/>
        <v>1</v>
      </c>
      <c r="AD313" s="60">
        <f>SUM(AD314,AD318,AD323)</f>
        <v>0</v>
      </c>
      <c r="AE313" s="60">
        <f t="shared" si="1204"/>
        <v>21</v>
      </c>
      <c r="AF313" s="60">
        <f>SUM(AF314,AF318,AF323)</f>
        <v>4</v>
      </c>
      <c r="AG313" s="60">
        <f t="shared" si="1204"/>
        <v>0</v>
      </c>
      <c r="AH313" s="60">
        <f>SUM(AH314,AH318,AH323)</f>
        <v>6</v>
      </c>
      <c r="AI313" s="60">
        <f t="shared" si="1204"/>
        <v>0</v>
      </c>
      <c r="AJ313" s="60">
        <f>SUM(AJ314,AJ318,AJ323)</f>
        <v>0</v>
      </c>
      <c r="AK313" s="60">
        <f>SUM(AK314,AK318,AK323)</f>
        <v>0</v>
      </c>
      <c r="AL313" s="60">
        <f>SUM(AL314,AL318,AL323)</f>
        <v>0</v>
      </c>
      <c r="AM313" s="60">
        <f>SUM(AM314,AM318,AM323)</f>
        <v>0</v>
      </c>
      <c r="AN313" s="60">
        <f t="shared" si="1204"/>
        <v>0</v>
      </c>
      <c r="AO313" s="60">
        <f t="shared" si="1204"/>
        <v>1</v>
      </c>
      <c r="AP313" s="60">
        <f t="shared" si="1204"/>
        <v>0</v>
      </c>
      <c r="AQ313" s="60">
        <f t="shared" si="1204"/>
        <v>0</v>
      </c>
      <c r="AR313" s="60">
        <f>SUM(AR314,AR318,AR323)</f>
        <v>0</v>
      </c>
      <c r="AS313" s="60">
        <f t="shared" si="1204"/>
        <v>26</v>
      </c>
      <c r="AT313" s="60">
        <f>SUM(AT314,AT318,AT323)</f>
        <v>14</v>
      </c>
      <c r="AU313" s="60">
        <f t="shared" si="1204"/>
        <v>0</v>
      </c>
      <c r="AV313" s="60">
        <f>SUM(AV314,AV318,AV323)</f>
        <v>7</v>
      </c>
      <c r="AW313" s="60">
        <f t="shared" si="1204"/>
        <v>1</v>
      </c>
      <c r="AX313" s="60">
        <f t="shared" si="1204"/>
        <v>0</v>
      </c>
      <c r="AY313" s="60">
        <f t="shared" si="1204"/>
        <v>1</v>
      </c>
      <c r="AZ313" s="60">
        <f>SUM(AZ314,AZ318,AZ323)</f>
        <v>0</v>
      </c>
      <c r="BA313" s="60">
        <f t="shared" si="1204"/>
        <v>0</v>
      </c>
      <c r="BB313" s="60">
        <f t="shared" si="1204"/>
        <v>2</v>
      </c>
      <c r="BC313" s="60">
        <f t="shared" si="1204"/>
        <v>0</v>
      </c>
      <c r="BD313" s="60">
        <f t="shared" si="1204"/>
        <v>0</v>
      </c>
      <c r="BE313" s="60">
        <f>SUM(BE314,BE318,BE323)</f>
        <v>0</v>
      </c>
      <c r="BF313" s="60">
        <f t="shared" si="1204"/>
        <v>13</v>
      </c>
      <c r="BG313" s="60">
        <f>SUM(BG314,BG318,BG323)</f>
        <v>18</v>
      </c>
      <c r="BH313" s="60">
        <f>SUM(BH314,BH318,BH323)</f>
        <v>4</v>
      </c>
      <c r="BI313" s="60">
        <f t="shared" si="1204"/>
        <v>0</v>
      </c>
      <c r="BJ313" s="60">
        <f>SUM(BJ314,BJ318,BJ323)</f>
        <v>0</v>
      </c>
      <c r="BK313" s="60">
        <f>SUM(BK314,BK318,BK323)</f>
        <v>0</v>
      </c>
      <c r="BL313" s="60">
        <f>SUM(BL314,BL318,BL323)</f>
        <v>0</v>
      </c>
      <c r="BM313" s="60">
        <f t="shared" si="1204"/>
        <v>0</v>
      </c>
      <c r="BN313" s="60">
        <f t="shared" si="1204"/>
        <v>0</v>
      </c>
      <c r="BO313" s="60">
        <f t="shared" si="1204"/>
        <v>0</v>
      </c>
      <c r="BP313" s="60">
        <f t="shared" si="1204"/>
        <v>5</v>
      </c>
      <c r="BQ313" s="60">
        <f>SUM(BQ314,BQ318,BQ323)</f>
        <v>19</v>
      </c>
      <c r="BR313" s="60">
        <f>SUM(BR314,BR318,BR323)</f>
        <v>10</v>
      </c>
      <c r="BS313" s="60">
        <f t="shared" si="1204"/>
        <v>1</v>
      </c>
      <c r="BT313" s="60">
        <f t="shared" si="1204"/>
        <v>0</v>
      </c>
      <c r="BU313" s="60">
        <f t="shared" si="1204"/>
        <v>1</v>
      </c>
      <c r="BV313" s="60">
        <f t="shared" ref="BV313:CA313" si="1205">SUM(BV314,BV318,BV323)</f>
        <v>2</v>
      </c>
      <c r="BW313" s="60">
        <f t="shared" si="1205"/>
        <v>1</v>
      </c>
      <c r="BX313" s="60">
        <f t="shared" ref="BX313" si="1206">SUM(BX314,BX318,BX323)</f>
        <v>0</v>
      </c>
      <c r="BY313" s="60">
        <f t="shared" si="1205"/>
        <v>0</v>
      </c>
      <c r="BZ313" s="60">
        <f t="shared" si="1205"/>
        <v>0</v>
      </c>
      <c r="CA313" s="60">
        <f t="shared" si="1205"/>
        <v>0</v>
      </c>
      <c r="CB313" s="60"/>
      <c r="CC313" s="60">
        <f t="shared" ref="CC313" si="1207">SUM(CC314,CC318,CC323)</f>
        <v>0</v>
      </c>
      <c r="CD313" s="84"/>
    </row>
    <row r="314" spans="1:82" ht="19.7" customHeight="1">
      <c r="A314" s="36" t="s">
        <v>169</v>
      </c>
      <c r="B314" s="26">
        <f t="shared" si="931"/>
        <v>88</v>
      </c>
      <c r="C314" s="27"/>
      <c r="D314" s="27"/>
      <c r="E314" s="27"/>
      <c r="F314" s="27"/>
      <c r="G314" s="27"/>
      <c r="H314" s="27">
        <f t="shared" si="983"/>
        <v>88</v>
      </c>
      <c r="I314" s="27">
        <f>SUM(I315:I317)</f>
        <v>0</v>
      </c>
      <c r="J314" s="27">
        <f t="shared" ref="J314:CA314" si="1208">SUM(J315:J317)</f>
        <v>0</v>
      </c>
      <c r="K314" s="27">
        <f t="shared" si="1208"/>
        <v>0</v>
      </c>
      <c r="L314" s="27">
        <f t="shared" si="1208"/>
        <v>0</v>
      </c>
      <c r="M314" s="27">
        <f t="shared" si="1208"/>
        <v>0</v>
      </c>
      <c r="N314" s="27">
        <f t="shared" si="1208"/>
        <v>0</v>
      </c>
      <c r="O314" s="27">
        <f t="shared" si="1208"/>
        <v>0</v>
      </c>
      <c r="P314" s="27">
        <f t="shared" si="1208"/>
        <v>0</v>
      </c>
      <c r="Q314" s="27">
        <f t="shared" si="1208"/>
        <v>0</v>
      </c>
      <c r="R314" s="27">
        <f t="shared" si="1208"/>
        <v>1</v>
      </c>
      <c r="S314" s="27">
        <f>SUM(S315:S317)</f>
        <v>0</v>
      </c>
      <c r="T314" s="27">
        <f t="shared" si="1208"/>
        <v>0</v>
      </c>
      <c r="U314" s="27">
        <f t="shared" si="1208"/>
        <v>0</v>
      </c>
      <c r="V314" s="27">
        <f t="shared" si="1208"/>
        <v>0</v>
      </c>
      <c r="W314" s="27">
        <f>SUM(W315:W317)</f>
        <v>2</v>
      </c>
      <c r="X314" s="27">
        <f t="shared" si="1208"/>
        <v>0</v>
      </c>
      <c r="Y314" s="27">
        <f t="shared" si="1208"/>
        <v>0</v>
      </c>
      <c r="Z314" s="27">
        <f>SUM(Z315:Z317)</f>
        <v>0</v>
      </c>
      <c r="AA314" s="27">
        <f>SUM(AA315:AA317)</f>
        <v>0</v>
      </c>
      <c r="AB314" s="27">
        <f t="shared" si="1208"/>
        <v>0</v>
      </c>
      <c r="AC314" s="27">
        <f t="shared" si="1208"/>
        <v>0</v>
      </c>
      <c r="AD314" s="27">
        <f>SUM(AD315:AD317)</f>
        <v>0</v>
      </c>
      <c r="AE314" s="27">
        <f t="shared" si="1208"/>
        <v>2</v>
      </c>
      <c r="AF314" s="27">
        <f>SUM(AF315:AF317)</f>
        <v>4</v>
      </c>
      <c r="AG314" s="27">
        <f>SUM(AG315:AG317)</f>
        <v>0</v>
      </c>
      <c r="AH314" s="27">
        <f>SUM(AH315:AH317)</f>
        <v>0</v>
      </c>
      <c r="AI314" s="27">
        <f t="shared" si="1208"/>
        <v>0</v>
      </c>
      <c r="AJ314" s="27">
        <f>SUM(AJ315:AJ317)</f>
        <v>0</v>
      </c>
      <c r="AK314" s="27">
        <f>SUM(AK315:AK317)</f>
        <v>0</v>
      </c>
      <c r="AL314" s="27">
        <f>SUM(AL315:AL317)</f>
        <v>0</v>
      </c>
      <c r="AM314" s="27">
        <f>SUM(AM315:AM317)</f>
        <v>0</v>
      </c>
      <c r="AN314" s="27">
        <f t="shared" si="1208"/>
        <v>0</v>
      </c>
      <c r="AO314" s="27">
        <f t="shared" si="1208"/>
        <v>0</v>
      </c>
      <c r="AP314" s="27">
        <f>SUM(AP315:AP317)</f>
        <v>0</v>
      </c>
      <c r="AQ314" s="27">
        <f t="shared" si="1208"/>
        <v>0</v>
      </c>
      <c r="AR314" s="27">
        <f>SUM(AR315:AR317)</f>
        <v>0</v>
      </c>
      <c r="AS314" s="27">
        <f t="shared" si="1208"/>
        <v>1</v>
      </c>
      <c r="AT314" s="27">
        <f>SUM(AT315:AT317)</f>
        <v>14</v>
      </c>
      <c r="AU314" s="27">
        <f>SUM(AU315:AU317)</f>
        <v>0</v>
      </c>
      <c r="AV314" s="27">
        <f>SUM(AV315:AV317)</f>
        <v>0</v>
      </c>
      <c r="AW314" s="27">
        <f t="shared" si="1208"/>
        <v>1</v>
      </c>
      <c r="AX314" s="27">
        <f t="shared" si="1208"/>
        <v>0</v>
      </c>
      <c r="AY314" s="27">
        <f t="shared" si="1208"/>
        <v>1</v>
      </c>
      <c r="AZ314" s="27">
        <f>SUM(AZ315:AZ317)</f>
        <v>0</v>
      </c>
      <c r="BA314" s="27">
        <f t="shared" si="1208"/>
        <v>0</v>
      </c>
      <c r="BB314" s="27">
        <f t="shared" si="1208"/>
        <v>0</v>
      </c>
      <c r="BC314" s="27">
        <f t="shared" si="1208"/>
        <v>0</v>
      </c>
      <c r="BD314" s="27">
        <f t="shared" ref="BD314" si="1209">SUM(BD315:BD317)</f>
        <v>0</v>
      </c>
      <c r="BE314" s="27">
        <f>SUM(BE315:BE317)</f>
        <v>0</v>
      </c>
      <c r="BF314" s="27">
        <f t="shared" si="1208"/>
        <v>4</v>
      </c>
      <c r="BG314" s="50">
        <f t="shared" ref="BG314:BL314" si="1210">SUM(BG315:BG317)</f>
        <v>18</v>
      </c>
      <c r="BH314" s="27">
        <f t="shared" si="1210"/>
        <v>4</v>
      </c>
      <c r="BI314" s="27">
        <f t="shared" si="1210"/>
        <v>0</v>
      </c>
      <c r="BJ314" s="27">
        <f t="shared" si="1210"/>
        <v>0</v>
      </c>
      <c r="BK314" s="27">
        <f t="shared" si="1210"/>
        <v>0</v>
      </c>
      <c r="BL314" s="27">
        <f t="shared" si="1210"/>
        <v>0</v>
      </c>
      <c r="BM314" s="27">
        <f t="shared" si="1208"/>
        <v>0</v>
      </c>
      <c r="BN314" s="27">
        <f t="shared" si="1208"/>
        <v>0</v>
      </c>
      <c r="BO314" s="27">
        <f t="shared" si="1208"/>
        <v>0</v>
      </c>
      <c r="BP314" s="27">
        <f t="shared" si="1208"/>
        <v>2</v>
      </c>
      <c r="BQ314" s="27">
        <f>SUM(BQ315:BQ317)</f>
        <v>19</v>
      </c>
      <c r="BR314" s="27">
        <f>SUM(BR315:BR317)</f>
        <v>10</v>
      </c>
      <c r="BS314" s="27">
        <f t="shared" si="1208"/>
        <v>1</v>
      </c>
      <c r="BT314" s="27">
        <f t="shared" si="1208"/>
        <v>0</v>
      </c>
      <c r="BU314" s="27">
        <f t="shared" si="1208"/>
        <v>1</v>
      </c>
      <c r="BV314" s="27">
        <f t="shared" si="1208"/>
        <v>2</v>
      </c>
      <c r="BW314" s="27">
        <f t="shared" si="1208"/>
        <v>1</v>
      </c>
      <c r="BX314" s="27">
        <f t="shared" ref="BX314" si="1211">SUM(BX315:BX317)</f>
        <v>0</v>
      </c>
      <c r="BY314" s="27">
        <f t="shared" si="1208"/>
        <v>0</v>
      </c>
      <c r="BZ314" s="27">
        <f t="shared" si="1208"/>
        <v>0</v>
      </c>
      <c r="CA314" s="27">
        <f t="shared" si="1208"/>
        <v>0</v>
      </c>
      <c r="CB314" s="27"/>
      <c r="CC314" s="27">
        <f t="shared" ref="CC314" si="1212">SUM(CC315:CC317)</f>
        <v>0</v>
      </c>
      <c r="CD314" s="84"/>
    </row>
    <row r="315" spans="1:82" ht="19.7" customHeight="1">
      <c r="A315" s="85" t="s">
        <v>271</v>
      </c>
      <c r="B315" s="3">
        <f t="shared" si="931"/>
        <v>62</v>
      </c>
      <c r="C315" s="2"/>
      <c r="D315" s="2"/>
      <c r="E315" s="2"/>
      <c r="F315" s="2"/>
      <c r="G315" s="2"/>
      <c r="H315" s="2">
        <f t="shared" si="983"/>
        <v>62</v>
      </c>
      <c r="I315" s="3"/>
      <c r="J315" s="3"/>
      <c r="K315" s="3"/>
      <c r="L315" s="3"/>
      <c r="M315" s="2"/>
      <c r="N315" s="2"/>
      <c r="O315" s="2"/>
      <c r="P315" s="2"/>
      <c r="Q315" s="2"/>
      <c r="R315" s="2">
        <v>1</v>
      </c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>
        <v>4</v>
      </c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>
        <f>14-2</f>
        <v>12</v>
      </c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>
        <v>3</v>
      </c>
      <c r="BG315" s="87">
        <f>16-1</f>
        <v>15</v>
      </c>
      <c r="BH315" s="2">
        <v>2</v>
      </c>
      <c r="BI315" s="2"/>
      <c r="BJ315" s="2"/>
      <c r="BK315" s="2"/>
      <c r="BL315" s="2"/>
      <c r="BM315" s="2"/>
      <c r="BN315" s="2"/>
      <c r="BO315" s="2"/>
      <c r="BP315" s="2">
        <v>1</v>
      </c>
      <c r="BQ315" s="2">
        <f>16-1</f>
        <v>15</v>
      </c>
      <c r="BR315" s="2">
        <v>8</v>
      </c>
      <c r="BS315" s="2"/>
      <c r="BT315" s="2"/>
      <c r="BU315" s="2"/>
      <c r="BV315" s="2">
        <v>1</v>
      </c>
      <c r="BW315" s="2"/>
      <c r="BX315" s="2"/>
      <c r="BY315" s="2"/>
      <c r="BZ315" s="2"/>
      <c r="CA315" s="2"/>
      <c r="CB315" s="2"/>
      <c r="CC315" s="2"/>
      <c r="CD315" s="84" t="s">
        <v>568</v>
      </c>
    </row>
    <row r="316" spans="1:82" ht="19.7" customHeight="1">
      <c r="A316" s="85" t="s">
        <v>238</v>
      </c>
      <c r="B316" s="3">
        <f t="shared" si="931"/>
        <v>10</v>
      </c>
      <c r="C316" s="2"/>
      <c r="D316" s="2"/>
      <c r="E316" s="2"/>
      <c r="F316" s="2"/>
      <c r="G316" s="2"/>
      <c r="H316" s="2">
        <f t="shared" si="983"/>
        <v>10</v>
      </c>
      <c r="I316" s="3"/>
      <c r="J316" s="3"/>
      <c r="K316" s="3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>
        <v>1</v>
      </c>
      <c r="X316" s="2"/>
      <c r="Y316" s="2"/>
      <c r="Z316" s="2"/>
      <c r="AA316" s="2"/>
      <c r="AB316" s="2"/>
      <c r="AC316" s="2"/>
      <c r="AD316" s="2"/>
      <c r="AE316" s="2">
        <v>1</v>
      </c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>
        <v>1</v>
      </c>
      <c r="AU316" s="2"/>
      <c r="AV316" s="2"/>
      <c r="AW316" s="2">
        <v>1</v>
      </c>
      <c r="AX316" s="2"/>
      <c r="AY316" s="2"/>
      <c r="AZ316" s="2"/>
      <c r="BA316" s="2"/>
      <c r="BB316" s="2"/>
      <c r="BC316" s="2"/>
      <c r="BD316" s="2"/>
      <c r="BE316" s="2"/>
      <c r="BF316" s="2"/>
      <c r="BG316" s="86">
        <v>2</v>
      </c>
      <c r="BH316" s="2"/>
      <c r="BI316" s="2"/>
      <c r="BJ316" s="2"/>
      <c r="BK316" s="2"/>
      <c r="BL316" s="2"/>
      <c r="BM316" s="2"/>
      <c r="BN316" s="2"/>
      <c r="BO316" s="2"/>
      <c r="BP316" s="2"/>
      <c r="BQ316" s="2">
        <v>2</v>
      </c>
      <c r="BR316" s="2">
        <v>1</v>
      </c>
      <c r="BS316" s="2">
        <v>1</v>
      </c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84" t="s">
        <v>568</v>
      </c>
    </row>
    <row r="317" spans="1:82" ht="19.7" customHeight="1">
      <c r="A317" s="85" t="s">
        <v>239</v>
      </c>
      <c r="B317" s="3">
        <f t="shared" si="931"/>
        <v>16</v>
      </c>
      <c r="C317" s="2"/>
      <c r="D317" s="2"/>
      <c r="E317" s="2"/>
      <c r="F317" s="2"/>
      <c r="G317" s="2"/>
      <c r="H317" s="2">
        <f t="shared" si="983"/>
        <v>16</v>
      </c>
      <c r="I317" s="3"/>
      <c r="J317" s="3"/>
      <c r="K317" s="3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>
        <v>1</v>
      </c>
      <c r="X317" s="2"/>
      <c r="Y317" s="2"/>
      <c r="Z317" s="2"/>
      <c r="AA317" s="2"/>
      <c r="AB317" s="2"/>
      <c r="AC317" s="2"/>
      <c r="AD317" s="2"/>
      <c r="AE317" s="2">
        <v>1</v>
      </c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>
        <v>1</v>
      </c>
      <c r="AT317" s="2">
        <v>1</v>
      </c>
      <c r="AU317" s="2"/>
      <c r="AV317" s="2"/>
      <c r="AW317" s="2"/>
      <c r="AX317" s="2"/>
      <c r="AY317" s="2">
        <v>1</v>
      </c>
      <c r="AZ317" s="2"/>
      <c r="BA317" s="2"/>
      <c r="BB317" s="2"/>
      <c r="BC317" s="2"/>
      <c r="BD317" s="2"/>
      <c r="BE317" s="2"/>
      <c r="BF317" s="2">
        <v>1</v>
      </c>
      <c r="BG317" s="86">
        <v>1</v>
      </c>
      <c r="BH317" s="2">
        <v>2</v>
      </c>
      <c r="BI317" s="2"/>
      <c r="BJ317" s="2"/>
      <c r="BK317" s="2"/>
      <c r="BL317" s="2"/>
      <c r="BM317" s="2"/>
      <c r="BN317" s="2"/>
      <c r="BO317" s="2"/>
      <c r="BP317" s="2">
        <v>1</v>
      </c>
      <c r="BQ317" s="2">
        <v>2</v>
      </c>
      <c r="BR317" s="2">
        <v>1</v>
      </c>
      <c r="BS317" s="2"/>
      <c r="BT317" s="2"/>
      <c r="BU317" s="2">
        <v>1</v>
      </c>
      <c r="BV317" s="2">
        <v>1</v>
      </c>
      <c r="BW317" s="2">
        <v>1</v>
      </c>
      <c r="BX317" s="2"/>
      <c r="BY317" s="2"/>
      <c r="BZ317" s="2"/>
      <c r="CA317" s="2"/>
      <c r="CB317" s="2"/>
      <c r="CC317" s="2"/>
      <c r="CD317" s="84" t="s">
        <v>568</v>
      </c>
    </row>
    <row r="318" spans="1:82" ht="19.7" customHeight="1">
      <c r="A318" s="36" t="s">
        <v>246</v>
      </c>
      <c r="B318" s="26">
        <f t="shared" si="931"/>
        <v>59</v>
      </c>
      <c r="C318" s="27">
        <f>SUM(C321:C322)</f>
        <v>0</v>
      </c>
      <c r="D318" s="27">
        <f>SUM(D321:D322)</f>
        <v>0</v>
      </c>
      <c r="E318" s="27">
        <f>SUM(E321:E322)</f>
        <v>0</v>
      </c>
      <c r="F318" s="27">
        <f>SUM(F321:F322)</f>
        <v>0</v>
      </c>
      <c r="G318" s="27">
        <f>SUM(G321:G322)</f>
        <v>0</v>
      </c>
      <c r="H318" s="27">
        <f t="shared" si="983"/>
        <v>59</v>
      </c>
      <c r="I318" s="27">
        <f>SUM(I319:I322)</f>
        <v>0</v>
      </c>
      <c r="J318" s="27">
        <f t="shared" ref="J318:BT318" si="1213">SUM(J319:J322)</f>
        <v>0</v>
      </c>
      <c r="K318" s="27">
        <f t="shared" si="1213"/>
        <v>0</v>
      </c>
      <c r="L318" s="27">
        <f t="shared" si="1213"/>
        <v>0</v>
      </c>
      <c r="M318" s="27">
        <f t="shared" si="1213"/>
        <v>0</v>
      </c>
      <c r="N318" s="27">
        <f t="shared" si="1213"/>
        <v>1</v>
      </c>
      <c r="O318" s="27">
        <f t="shared" si="1213"/>
        <v>0</v>
      </c>
      <c r="P318" s="27">
        <f t="shared" si="1213"/>
        <v>0</v>
      </c>
      <c r="Q318" s="27">
        <f t="shared" si="1213"/>
        <v>0</v>
      </c>
      <c r="R318" s="27">
        <f t="shared" si="1213"/>
        <v>0</v>
      </c>
      <c r="S318" s="27">
        <f>SUM(S319:S322)</f>
        <v>0</v>
      </c>
      <c r="T318" s="27">
        <f t="shared" si="1213"/>
        <v>0</v>
      </c>
      <c r="U318" s="27">
        <f t="shared" si="1213"/>
        <v>0</v>
      </c>
      <c r="V318" s="27">
        <f t="shared" si="1213"/>
        <v>4</v>
      </c>
      <c r="W318" s="27">
        <f>SUM(W319:W322)</f>
        <v>0</v>
      </c>
      <c r="X318" s="27">
        <f t="shared" si="1213"/>
        <v>0</v>
      </c>
      <c r="Y318" s="27">
        <f t="shared" si="1213"/>
        <v>0</v>
      </c>
      <c r="Z318" s="27">
        <f>SUM(Z319:Z322)</f>
        <v>0</v>
      </c>
      <c r="AA318" s="27">
        <f>SUM(AA319:AA322)</f>
        <v>0</v>
      </c>
      <c r="AB318" s="27">
        <f t="shared" si="1213"/>
        <v>0</v>
      </c>
      <c r="AC318" s="27">
        <f t="shared" si="1213"/>
        <v>0</v>
      </c>
      <c r="AD318" s="27">
        <f>SUM(AD319:AD322)</f>
        <v>0</v>
      </c>
      <c r="AE318" s="27">
        <f t="shared" si="1213"/>
        <v>19</v>
      </c>
      <c r="AF318" s="27">
        <f>SUM(AF319:AF322)</f>
        <v>0</v>
      </c>
      <c r="AG318" s="27">
        <f>SUM(AG319:AG322)</f>
        <v>0</v>
      </c>
      <c r="AH318" s="27">
        <f>SUM(AH319:AH322)</f>
        <v>0</v>
      </c>
      <c r="AI318" s="27">
        <f t="shared" si="1213"/>
        <v>0</v>
      </c>
      <c r="AJ318" s="27">
        <f>SUM(AJ319:AJ322)</f>
        <v>0</v>
      </c>
      <c r="AK318" s="27">
        <f>SUM(AK319:AK322)</f>
        <v>0</v>
      </c>
      <c r="AL318" s="27">
        <f>SUM(AL319:AL322)</f>
        <v>0</v>
      </c>
      <c r="AM318" s="27">
        <f>SUM(AM319:AM322)</f>
        <v>0</v>
      </c>
      <c r="AN318" s="27">
        <f t="shared" si="1213"/>
        <v>0</v>
      </c>
      <c r="AO318" s="27">
        <f t="shared" si="1213"/>
        <v>0</v>
      </c>
      <c r="AP318" s="27">
        <f>SUM(AP319:AP322)</f>
        <v>0</v>
      </c>
      <c r="AQ318" s="27">
        <f t="shared" si="1213"/>
        <v>0</v>
      </c>
      <c r="AR318" s="27">
        <f>SUM(AR319:AR322)</f>
        <v>0</v>
      </c>
      <c r="AS318" s="27">
        <f t="shared" si="1213"/>
        <v>25</v>
      </c>
      <c r="AT318" s="27">
        <f>SUM(AT319:AT322)</f>
        <v>0</v>
      </c>
      <c r="AU318" s="27">
        <f>SUM(AU319:AU322)</f>
        <v>0</v>
      </c>
      <c r="AV318" s="27">
        <f>SUM(AV319:AV322)</f>
        <v>0</v>
      </c>
      <c r="AW318" s="27">
        <f t="shared" si="1213"/>
        <v>0</v>
      </c>
      <c r="AX318" s="27">
        <f t="shared" si="1213"/>
        <v>0</v>
      </c>
      <c r="AY318" s="27">
        <f t="shared" si="1213"/>
        <v>0</v>
      </c>
      <c r="AZ318" s="27">
        <f>SUM(AZ319:AZ322)</f>
        <v>0</v>
      </c>
      <c r="BA318" s="27">
        <f t="shared" si="1213"/>
        <v>0</v>
      </c>
      <c r="BB318" s="27">
        <f t="shared" si="1213"/>
        <v>0</v>
      </c>
      <c r="BC318" s="27">
        <f t="shared" si="1213"/>
        <v>0</v>
      </c>
      <c r="BD318" s="27">
        <f t="shared" ref="BD318" si="1214">SUM(BD319:BD322)</f>
        <v>0</v>
      </c>
      <c r="BE318" s="27">
        <f>SUM(BE319:BE322)</f>
        <v>0</v>
      </c>
      <c r="BF318" s="27">
        <f t="shared" si="1213"/>
        <v>7</v>
      </c>
      <c r="BG318" s="57">
        <f t="shared" ref="BG318:BL318" si="1215">SUM(BG319:BG322)</f>
        <v>0</v>
      </c>
      <c r="BH318" s="27">
        <f t="shared" si="1215"/>
        <v>0</v>
      </c>
      <c r="BI318" s="27">
        <f t="shared" si="1215"/>
        <v>0</v>
      </c>
      <c r="BJ318" s="27">
        <f t="shared" si="1215"/>
        <v>0</v>
      </c>
      <c r="BK318" s="27">
        <f t="shared" si="1215"/>
        <v>0</v>
      </c>
      <c r="BL318" s="27">
        <f t="shared" si="1215"/>
        <v>0</v>
      </c>
      <c r="BM318" s="27">
        <f t="shared" si="1213"/>
        <v>0</v>
      </c>
      <c r="BN318" s="27">
        <f t="shared" si="1213"/>
        <v>0</v>
      </c>
      <c r="BO318" s="27">
        <f t="shared" si="1213"/>
        <v>0</v>
      </c>
      <c r="BP318" s="27">
        <f t="shared" si="1213"/>
        <v>3</v>
      </c>
      <c r="BQ318" s="27">
        <f>SUM(BQ319:BQ322)</f>
        <v>0</v>
      </c>
      <c r="BR318" s="27">
        <f>SUM(BR319:BR322)</f>
        <v>0</v>
      </c>
      <c r="BS318" s="27">
        <f t="shared" si="1213"/>
        <v>0</v>
      </c>
      <c r="BT318" s="27">
        <f t="shared" si="1213"/>
        <v>0</v>
      </c>
      <c r="BU318" s="27">
        <f t="shared" ref="BU318:CA318" si="1216">SUM(BU319:BU322)</f>
        <v>0</v>
      </c>
      <c r="BV318" s="27">
        <f t="shared" si="1216"/>
        <v>0</v>
      </c>
      <c r="BW318" s="27">
        <f t="shared" si="1216"/>
        <v>0</v>
      </c>
      <c r="BX318" s="27">
        <f t="shared" ref="BX318" si="1217">SUM(BX319:BX322)</f>
        <v>0</v>
      </c>
      <c r="BY318" s="27">
        <f t="shared" si="1216"/>
        <v>0</v>
      </c>
      <c r="BZ318" s="27">
        <f t="shared" si="1216"/>
        <v>0</v>
      </c>
      <c r="CA318" s="27">
        <f t="shared" si="1216"/>
        <v>0</v>
      </c>
      <c r="CB318" s="27"/>
      <c r="CC318" s="27">
        <f t="shared" ref="CC318" si="1218">SUM(CC319:CC322)</f>
        <v>0</v>
      </c>
      <c r="CD318" s="84"/>
    </row>
    <row r="319" spans="1:82" ht="19.7" customHeight="1">
      <c r="A319" s="85" t="s">
        <v>449</v>
      </c>
      <c r="B319" s="3">
        <f t="shared" si="931"/>
        <v>19</v>
      </c>
      <c r="C319" s="2"/>
      <c r="D319" s="2"/>
      <c r="E319" s="2"/>
      <c r="F319" s="2"/>
      <c r="G319" s="2"/>
      <c r="H319" s="2">
        <f t="shared" si="983"/>
        <v>19</v>
      </c>
      <c r="I319" s="2"/>
      <c r="J319" s="2"/>
      <c r="K319" s="2"/>
      <c r="L319" s="2"/>
      <c r="M319" s="2"/>
      <c r="N319" s="2">
        <v>1</v>
      </c>
      <c r="O319" s="2"/>
      <c r="P319" s="2"/>
      <c r="Q319" s="2"/>
      <c r="R319" s="2"/>
      <c r="S319" s="2"/>
      <c r="T319" s="2"/>
      <c r="U319" s="2"/>
      <c r="V319" s="2">
        <v>1</v>
      </c>
      <c r="W319" s="2"/>
      <c r="X319" s="2"/>
      <c r="Y319" s="2"/>
      <c r="Z319" s="2"/>
      <c r="AA319" s="2"/>
      <c r="AB319" s="2"/>
      <c r="AC319" s="2"/>
      <c r="AD319" s="2"/>
      <c r="AE319" s="2">
        <v>6</v>
      </c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>
        <v>8</v>
      </c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>
        <v>3</v>
      </c>
      <c r="BG319" s="86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84" t="s">
        <v>568</v>
      </c>
    </row>
    <row r="320" spans="1:82" ht="19.7" customHeight="1">
      <c r="A320" s="85" t="s">
        <v>537</v>
      </c>
      <c r="B320" s="3">
        <f t="shared" si="931"/>
        <v>10</v>
      </c>
      <c r="C320" s="2"/>
      <c r="D320" s="2"/>
      <c r="E320" s="2"/>
      <c r="F320" s="2"/>
      <c r="G320" s="2"/>
      <c r="H320" s="2">
        <f t="shared" si="983"/>
        <v>10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>
        <v>1</v>
      </c>
      <c r="W320" s="2"/>
      <c r="X320" s="2"/>
      <c r="Y320" s="2"/>
      <c r="Z320" s="2"/>
      <c r="AA320" s="2"/>
      <c r="AB320" s="2"/>
      <c r="AC320" s="2"/>
      <c r="AD320" s="2"/>
      <c r="AE320" s="2">
        <v>2</v>
      </c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>
        <v>4</v>
      </c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>
        <v>2</v>
      </c>
      <c r="BG320" s="86"/>
      <c r="BH320" s="2"/>
      <c r="BI320" s="2"/>
      <c r="BJ320" s="2"/>
      <c r="BK320" s="2"/>
      <c r="BL320" s="2"/>
      <c r="BM320" s="2"/>
      <c r="BN320" s="2"/>
      <c r="BO320" s="2"/>
      <c r="BP320" s="2">
        <v>1</v>
      </c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84" t="s">
        <v>568</v>
      </c>
    </row>
    <row r="321" spans="1:82" ht="19.7" customHeight="1">
      <c r="A321" s="85" t="s">
        <v>247</v>
      </c>
      <c r="B321" s="3">
        <f t="shared" si="931"/>
        <v>16</v>
      </c>
      <c r="C321" s="2"/>
      <c r="D321" s="2"/>
      <c r="E321" s="2"/>
      <c r="F321" s="2"/>
      <c r="G321" s="2"/>
      <c r="H321" s="2">
        <f t="shared" si="983"/>
        <v>16</v>
      </c>
      <c r="I321" s="3"/>
      <c r="J321" s="3"/>
      <c r="K321" s="3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>
        <v>1</v>
      </c>
      <c r="W321" s="2"/>
      <c r="X321" s="2"/>
      <c r="Y321" s="2"/>
      <c r="Z321" s="2"/>
      <c r="AA321" s="2"/>
      <c r="AB321" s="2"/>
      <c r="AC321" s="2"/>
      <c r="AD321" s="2"/>
      <c r="AE321" s="2">
        <v>6</v>
      </c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>
        <v>7</v>
      </c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>
        <v>1</v>
      </c>
      <c r="BG321" s="86"/>
      <c r="BH321" s="2"/>
      <c r="BI321" s="2"/>
      <c r="BJ321" s="2"/>
      <c r="BK321" s="2"/>
      <c r="BL321" s="2"/>
      <c r="BM321" s="2"/>
      <c r="BN321" s="2"/>
      <c r="BO321" s="2"/>
      <c r="BP321" s="2">
        <v>1</v>
      </c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84" t="s">
        <v>568</v>
      </c>
    </row>
    <row r="322" spans="1:82" ht="19.7" customHeight="1">
      <c r="A322" s="85" t="s">
        <v>450</v>
      </c>
      <c r="B322" s="3">
        <f t="shared" si="931"/>
        <v>14</v>
      </c>
      <c r="C322" s="2"/>
      <c r="D322" s="2"/>
      <c r="E322" s="2"/>
      <c r="F322" s="2"/>
      <c r="G322" s="2"/>
      <c r="H322" s="2">
        <f t="shared" si="983"/>
        <v>14</v>
      </c>
      <c r="I322" s="3"/>
      <c r="J322" s="3"/>
      <c r="K322" s="3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>
        <v>1</v>
      </c>
      <c r="W322" s="2"/>
      <c r="X322" s="2"/>
      <c r="Y322" s="2"/>
      <c r="Z322" s="2"/>
      <c r="AA322" s="2"/>
      <c r="AB322" s="2"/>
      <c r="AC322" s="2"/>
      <c r="AD322" s="2"/>
      <c r="AE322" s="2">
        <v>5</v>
      </c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>
        <v>6</v>
      </c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>
        <v>1</v>
      </c>
      <c r="BG322" s="86"/>
      <c r="BH322" s="2"/>
      <c r="BI322" s="2"/>
      <c r="BJ322" s="2"/>
      <c r="BK322" s="2"/>
      <c r="BL322" s="2"/>
      <c r="BM322" s="2"/>
      <c r="BN322" s="2"/>
      <c r="BO322" s="2"/>
      <c r="BP322" s="2">
        <v>1</v>
      </c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84" t="s">
        <v>568</v>
      </c>
    </row>
    <row r="323" spans="1:82" ht="19.7" customHeight="1">
      <c r="A323" s="36" t="s">
        <v>544</v>
      </c>
      <c r="B323" s="26">
        <f t="shared" si="931"/>
        <v>20</v>
      </c>
      <c r="C323" s="27">
        <f>SUM(C324:C325)</f>
        <v>0</v>
      </c>
      <c r="D323" s="27">
        <f t="shared" ref="D323:I323" si="1219">SUM(D324:D325)</f>
        <v>0</v>
      </c>
      <c r="E323" s="27">
        <f t="shared" si="1219"/>
        <v>0</v>
      </c>
      <c r="F323" s="27">
        <f t="shared" si="1219"/>
        <v>0</v>
      </c>
      <c r="G323" s="27">
        <f t="shared" si="1219"/>
        <v>0</v>
      </c>
      <c r="H323" s="27">
        <f t="shared" si="983"/>
        <v>20</v>
      </c>
      <c r="I323" s="27">
        <f t="shared" si="1219"/>
        <v>0</v>
      </c>
      <c r="J323" s="27">
        <f t="shared" ref="J323" si="1220">SUM(J324:J325)</f>
        <v>0</v>
      </c>
      <c r="K323" s="27">
        <f t="shared" ref="K323" si="1221">SUM(K324:K325)</f>
        <v>0</v>
      </c>
      <c r="L323" s="27">
        <f t="shared" ref="L323" si="1222">SUM(L324:L325)</f>
        <v>0</v>
      </c>
      <c r="M323" s="27">
        <f t="shared" ref="M323" si="1223">SUM(M324:M325)</f>
        <v>0</v>
      </c>
      <c r="N323" s="27">
        <f t="shared" ref="N323" si="1224">SUM(N324:N325)</f>
        <v>0</v>
      </c>
      <c r="O323" s="27">
        <f t="shared" ref="O323" si="1225">SUM(O324:O325)</f>
        <v>0</v>
      </c>
      <c r="P323" s="27">
        <f t="shared" ref="P323" si="1226">SUM(P324:P325)</f>
        <v>0</v>
      </c>
      <c r="Q323" s="27">
        <f t="shared" ref="Q323" si="1227">SUM(Q324:Q325)</f>
        <v>0</v>
      </c>
      <c r="R323" s="27">
        <f t="shared" ref="R323" si="1228">SUM(R324:R325)</f>
        <v>0</v>
      </c>
      <c r="S323" s="27">
        <f t="shared" ref="S323" si="1229">SUM(S324:S325)</f>
        <v>0</v>
      </c>
      <c r="T323" s="27">
        <f t="shared" ref="T323" si="1230">SUM(T324:T325)</f>
        <v>0</v>
      </c>
      <c r="U323" s="27">
        <f t="shared" ref="U323" si="1231">SUM(U324:U325)</f>
        <v>0</v>
      </c>
      <c r="V323" s="27">
        <f t="shared" ref="V323" si="1232">SUM(V324:V325)</f>
        <v>0</v>
      </c>
      <c r="W323" s="27">
        <f t="shared" ref="W323" si="1233">SUM(W324:W325)</f>
        <v>0</v>
      </c>
      <c r="X323" s="27">
        <f t="shared" ref="X323" si="1234">SUM(X324:X325)</f>
        <v>0</v>
      </c>
      <c r="Y323" s="27">
        <f t="shared" ref="Y323" si="1235">SUM(Y324:Y325)</f>
        <v>1</v>
      </c>
      <c r="Z323" s="27">
        <f t="shared" ref="Z323" si="1236">SUM(Z324:Z325)</f>
        <v>0</v>
      </c>
      <c r="AA323" s="27">
        <f t="shared" ref="AA323" si="1237">SUM(AA324:AA325)</f>
        <v>0</v>
      </c>
      <c r="AB323" s="27">
        <f t="shared" ref="AB323" si="1238">SUM(AB324:AB325)</f>
        <v>0</v>
      </c>
      <c r="AC323" s="27">
        <f t="shared" ref="AC323" si="1239">SUM(AC324:AC325)</f>
        <v>1</v>
      </c>
      <c r="AD323" s="27">
        <f t="shared" ref="AD323" si="1240">SUM(AD324:AD325)</f>
        <v>0</v>
      </c>
      <c r="AE323" s="27">
        <f t="shared" ref="AE323" si="1241">SUM(AE324:AE325)</f>
        <v>0</v>
      </c>
      <c r="AF323" s="27">
        <f t="shared" ref="AF323" si="1242">SUM(AF324:AF325)</f>
        <v>0</v>
      </c>
      <c r="AG323" s="27">
        <f t="shared" ref="AG323" si="1243">SUM(AG324:AG325)</f>
        <v>0</v>
      </c>
      <c r="AH323" s="27">
        <f t="shared" ref="AH323" si="1244">SUM(AH324:AH325)</f>
        <v>6</v>
      </c>
      <c r="AI323" s="27">
        <f t="shared" ref="AI323" si="1245">SUM(AI324:AI325)</f>
        <v>0</v>
      </c>
      <c r="AJ323" s="27">
        <f t="shared" ref="AJ323" si="1246">SUM(AJ324:AJ325)</f>
        <v>0</v>
      </c>
      <c r="AK323" s="27">
        <f t="shared" ref="AK323" si="1247">SUM(AK324:AK325)</f>
        <v>0</v>
      </c>
      <c r="AL323" s="27">
        <f t="shared" ref="AL323" si="1248">SUM(AL324:AL325)</f>
        <v>0</v>
      </c>
      <c r="AM323" s="27">
        <f t="shared" ref="AM323" si="1249">SUM(AM324:AM325)</f>
        <v>0</v>
      </c>
      <c r="AN323" s="27">
        <f t="shared" ref="AN323" si="1250">SUM(AN324:AN325)</f>
        <v>0</v>
      </c>
      <c r="AO323" s="27">
        <f t="shared" ref="AO323" si="1251">SUM(AO324:AO325)</f>
        <v>1</v>
      </c>
      <c r="AP323" s="27">
        <f t="shared" ref="AP323" si="1252">SUM(AP324:AP325)</f>
        <v>0</v>
      </c>
      <c r="AQ323" s="27">
        <f t="shared" ref="AQ323" si="1253">SUM(AQ324:AQ325)</f>
        <v>0</v>
      </c>
      <c r="AR323" s="27">
        <f t="shared" ref="AR323" si="1254">SUM(AR324:AR325)</f>
        <v>0</v>
      </c>
      <c r="AS323" s="27">
        <f t="shared" ref="AS323" si="1255">SUM(AS324:AS325)</f>
        <v>0</v>
      </c>
      <c r="AT323" s="27">
        <f t="shared" ref="AT323" si="1256">SUM(AT324:AT325)</f>
        <v>0</v>
      </c>
      <c r="AU323" s="27">
        <f t="shared" ref="AU323" si="1257">SUM(AU324:AU325)</f>
        <v>0</v>
      </c>
      <c r="AV323" s="27">
        <f t="shared" ref="AV323" si="1258">SUM(AV324:AV325)</f>
        <v>7</v>
      </c>
      <c r="AW323" s="27">
        <f t="shared" ref="AW323" si="1259">SUM(AW324:AW325)</f>
        <v>0</v>
      </c>
      <c r="AX323" s="27">
        <f t="shared" ref="AX323" si="1260">SUM(AX324:AX325)</f>
        <v>0</v>
      </c>
      <c r="AY323" s="27">
        <f t="shared" ref="AY323" si="1261">SUM(AY324:AY325)</f>
        <v>0</v>
      </c>
      <c r="AZ323" s="27">
        <f t="shared" ref="AZ323" si="1262">SUM(AZ324:AZ325)</f>
        <v>0</v>
      </c>
      <c r="BA323" s="27">
        <f t="shared" ref="BA323" si="1263">SUM(BA324:BA325)</f>
        <v>0</v>
      </c>
      <c r="BB323" s="27">
        <f t="shared" ref="BB323" si="1264">SUM(BB324:BB325)</f>
        <v>2</v>
      </c>
      <c r="BC323" s="27">
        <f t="shared" ref="BC323" si="1265">SUM(BC324:BC325)</f>
        <v>0</v>
      </c>
      <c r="BD323" s="27">
        <f t="shared" ref="BD323" si="1266">SUM(BD324:BD325)</f>
        <v>0</v>
      </c>
      <c r="BE323" s="27">
        <f t="shared" ref="BE323" si="1267">SUM(BE324:BE325)</f>
        <v>0</v>
      </c>
      <c r="BF323" s="27">
        <f t="shared" ref="BF323" si="1268">SUM(BF324:BF325)</f>
        <v>2</v>
      </c>
      <c r="BG323" s="27">
        <f t="shared" ref="BG323" si="1269">SUM(BG324:BG325)</f>
        <v>0</v>
      </c>
      <c r="BH323" s="27">
        <f t="shared" ref="BH323" si="1270">SUM(BH324:BH325)</f>
        <v>0</v>
      </c>
      <c r="BI323" s="27">
        <f t="shared" ref="BI323" si="1271">SUM(BI324:BI325)</f>
        <v>0</v>
      </c>
      <c r="BJ323" s="27">
        <f t="shared" ref="BJ323" si="1272">SUM(BJ324:BJ325)</f>
        <v>0</v>
      </c>
      <c r="BK323" s="27">
        <f t="shared" ref="BK323" si="1273">SUM(BK324:BK325)</f>
        <v>0</v>
      </c>
      <c r="BL323" s="27">
        <f t="shared" ref="BL323" si="1274">SUM(BL324:BL325)</f>
        <v>0</v>
      </c>
      <c r="BM323" s="27">
        <f t="shared" ref="BM323" si="1275">SUM(BM324:BM325)</f>
        <v>0</v>
      </c>
      <c r="BN323" s="27">
        <f t="shared" ref="BN323" si="1276">SUM(BN324:BN325)</f>
        <v>0</v>
      </c>
      <c r="BO323" s="27">
        <f t="shared" ref="BO323" si="1277">SUM(BO324:BO325)</f>
        <v>0</v>
      </c>
      <c r="BP323" s="27">
        <f t="shared" ref="BP323" si="1278">SUM(BP324:BP325)</f>
        <v>0</v>
      </c>
      <c r="BQ323" s="27">
        <f t="shared" ref="BQ323" si="1279">SUM(BQ324:BQ325)</f>
        <v>0</v>
      </c>
      <c r="BR323" s="27">
        <f t="shared" ref="BR323" si="1280">SUM(BR324:BR325)</f>
        <v>0</v>
      </c>
      <c r="BS323" s="27">
        <f t="shared" ref="BS323" si="1281">SUM(BS324:BS325)</f>
        <v>0</v>
      </c>
      <c r="BT323" s="27">
        <f t="shared" ref="BT323" si="1282">SUM(BT324:BT325)</f>
        <v>0</v>
      </c>
      <c r="BU323" s="27">
        <f t="shared" ref="BU323" si="1283">SUM(BU324:BU325)</f>
        <v>0</v>
      </c>
      <c r="BV323" s="27">
        <f t="shared" ref="BV323" si="1284">SUM(BV324:BV325)</f>
        <v>0</v>
      </c>
      <c r="BW323" s="27">
        <f t="shared" ref="BW323" si="1285">SUM(BW324:BW325)</f>
        <v>0</v>
      </c>
      <c r="BX323" s="27">
        <f t="shared" ref="BX323" si="1286">SUM(BX324:BX325)</f>
        <v>0</v>
      </c>
      <c r="BY323" s="27">
        <f t="shared" ref="BY323" si="1287">SUM(BY324:BY325)</f>
        <v>0</v>
      </c>
      <c r="BZ323" s="27">
        <f t="shared" ref="BZ323" si="1288">SUM(BZ324:BZ325)</f>
        <v>0</v>
      </c>
      <c r="CA323" s="27">
        <f t="shared" ref="CA323:CC323" si="1289">SUM(CA324:CA325)</f>
        <v>0</v>
      </c>
      <c r="CB323" s="27"/>
      <c r="CC323" s="27">
        <f t="shared" si="1289"/>
        <v>0</v>
      </c>
      <c r="CD323" s="84"/>
    </row>
    <row r="324" spans="1:82" ht="19.7" customHeight="1">
      <c r="A324" s="85" t="s">
        <v>50</v>
      </c>
      <c r="B324" s="3">
        <f t="shared" si="931"/>
        <v>11</v>
      </c>
      <c r="C324" s="2"/>
      <c r="D324" s="2"/>
      <c r="E324" s="2"/>
      <c r="F324" s="2"/>
      <c r="G324" s="2"/>
      <c r="H324" s="2">
        <f t="shared" si="983"/>
        <v>11</v>
      </c>
      <c r="I324" s="3"/>
      <c r="J324" s="3"/>
      <c r="K324" s="3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>
        <v>1</v>
      </c>
      <c r="Z324" s="2"/>
      <c r="AA324" s="2"/>
      <c r="AB324" s="2"/>
      <c r="AC324" s="2"/>
      <c r="AD324" s="2"/>
      <c r="AE324" s="2"/>
      <c r="AF324" s="2"/>
      <c r="AG324" s="2"/>
      <c r="AH324" s="2">
        <v>4</v>
      </c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>
        <v>4</v>
      </c>
      <c r="AW324" s="2"/>
      <c r="AX324" s="2"/>
      <c r="AY324" s="2"/>
      <c r="AZ324" s="2"/>
      <c r="BA324" s="2"/>
      <c r="BB324" s="2">
        <v>1</v>
      </c>
      <c r="BC324" s="2"/>
      <c r="BD324" s="2"/>
      <c r="BE324" s="2"/>
      <c r="BF324" s="2">
        <v>1</v>
      </c>
      <c r="BG324" s="86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84" t="s">
        <v>568</v>
      </c>
    </row>
    <row r="325" spans="1:82" ht="19.7" customHeight="1">
      <c r="A325" s="85" t="s">
        <v>547</v>
      </c>
      <c r="B325" s="3">
        <f t="shared" si="931"/>
        <v>9</v>
      </c>
      <c r="C325" s="2"/>
      <c r="D325" s="2"/>
      <c r="E325" s="2"/>
      <c r="F325" s="2"/>
      <c r="G325" s="2"/>
      <c r="H325" s="2">
        <f t="shared" ref="H325:H388" si="1290">SUM(I325:CC325)</f>
        <v>9</v>
      </c>
      <c r="I325" s="3"/>
      <c r="J325" s="3"/>
      <c r="K325" s="3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>
        <v>1</v>
      </c>
      <c r="AD325" s="2"/>
      <c r="AE325" s="2"/>
      <c r="AF325" s="2"/>
      <c r="AG325" s="2"/>
      <c r="AH325" s="2">
        <v>2</v>
      </c>
      <c r="AI325" s="2"/>
      <c r="AJ325" s="2"/>
      <c r="AK325" s="2"/>
      <c r="AL325" s="2"/>
      <c r="AM325" s="2"/>
      <c r="AN325" s="2"/>
      <c r="AO325" s="2">
        <v>1</v>
      </c>
      <c r="AP325" s="2"/>
      <c r="AQ325" s="2"/>
      <c r="AR325" s="2"/>
      <c r="AS325" s="2"/>
      <c r="AT325" s="2"/>
      <c r="AU325" s="2"/>
      <c r="AV325" s="2">
        <v>3</v>
      </c>
      <c r="AW325" s="2"/>
      <c r="AX325" s="2"/>
      <c r="AY325" s="2"/>
      <c r="AZ325" s="2"/>
      <c r="BA325" s="2"/>
      <c r="BB325" s="2">
        <v>1</v>
      </c>
      <c r="BC325" s="2"/>
      <c r="BD325" s="2"/>
      <c r="BE325" s="2"/>
      <c r="BF325" s="2">
        <v>1</v>
      </c>
      <c r="BG325" s="86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84" t="s">
        <v>568</v>
      </c>
    </row>
    <row r="326" spans="1:82" s="41" customFormat="1" ht="19.7" customHeight="1">
      <c r="A326" s="58" t="s">
        <v>272</v>
      </c>
      <c r="B326" s="65">
        <f t="shared" si="931"/>
        <v>150.5</v>
      </c>
      <c r="C326" s="60">
        <f>SUM(C327,C333,C335)</f>
        <v>0</v>
      </c>
      <c r="D326" s="60">
        <f>SUM(D327,D333,D335)</f>
        <v>0</v>
      </c>
      <c r="E326" s="60">
        <f>SUM(E327,E333,E335)</f>
        <v>0</v>
      </c>
      <c r="F326" s="60">
        <f>SUM(F327,F333,F335)</f>
        <v>0</v>
      </c>
      <c r="G326" s="60">
        <f>SUM(G327,G333,G335)</f>
        <v>0</v>
      </c>
      <c r="H326" s="66">
        <f t="shared" si="1290"/>
        <v>150.5</v>
      </c>
      <c r="I326" s="60">
        <f>SUM(I327,I332,I335)</f>
        <v>0</v>
      </c>
      <c r="J326" s="60">
        <f t="shared" ref="J326:CA326" si="1291">SUM(J327,J332,J335)</f>
        <v>0</v>
      </c>
      <c r="K326" s="60">
        <f t="shared" si="1291"/>
        <v>0</v>
      </c>
      <c r="L326" s="60">
        <f t="shared" si="1291"/>
        <v>0</v>
      </c>
      <c r="M326" s="60">
        <f t="shared" si="1291"/>
        <v>0</v>
      </c>
      <c r="N326" s="60">
        <f t="shared" si="1291"/>
        <v>0</v>
      </c>
      <c r="O326" s="60">
        <f t="shared" si="1291"/>
        <v>0</v>
      </c>
      <c r="P326" s="60">
        <f t="shared" si="1291"/>
        <v>1</v>
      </c>
      <c r="Q326" s="60">
        <f t="shared" si="1291"/>
        <v>0</v>
      </c>
      <c r="R326" s="60">
        <f t="shared" si="1291"/>
        <v>1</v>
      </c>
      <c r="S326" s="60">
        <f>SUM(S327,S332,S335)</f>
        <v>0</v>
      </c>
      <c r="T326" s="60">
        <f t="shared" si="1291"/>
        <v>0</v>
      </c>
      <c r="U326" s="60">
        <f t="shared" si="1291"/>
        <v>0</v>
      </c>
      <c r="V326" s="60">
        <f t="shared" si="1291"/>
        <v>2</v>
      </c>
      <c r="W326" s="60">
        <f>SUM(W327,W332,W335)</f>
        <v>4</v>
      </c>
      <c r="X326" s="60">
        <f t="shared" si="1291"/>
        <v>0</v>
      </c>
      <c r="Y326" s="60">
        <f t="shared" si="1291"/>
        <v>0</v>
      </c>
      <c r="Z326" s="60">
        <f>SUM(Z327,Z332,Z335)</f>
        <v>0</v>
      </c>
      <c r="AA326" s="60">
        <f>SUM(AA327,AA332,AA335)</f>
        <v>0</v>
      </c>
      <c r="AB326" s="60">
        <f t="shared" si="1291"/>
        <v>0</v>
      </c>
      <c r="AC326" s="60">
        <f t="shared" si="1291"/>
        <v>0</v>
      </c>
      <c r="AD326" s="60">
        <f>SUM(AD327,AD332,AD335)</f>
        <v>0</v>
      </c>
      <c r="AE326" s="60">
        <f t="shared" si="1291"/>
        <v>17</v>
      </c>
      <c r="AF326" s="60">
        <f>SUM(AF327,AF332,AF335)</f>
        <v>4</v>
      </c>
      <c r="AG326" s="60">
        <f>SUM(AG327,AG332,AG335)</f>
        <v>0</v>
      </c>
      <c r="AH326" s="60">
        <f>SUM(AH327,AH332,AH335)</f>
        <v>5</v>
      </c>
      <c r="AI326" s="60">
        <f t="shared" si="1291"/>
        <v>0</v>
      </c>
      <c r="AJ326" s="60">
        <f>SUM(AJ327,AJ332,AJ335)</f>
        <v>0</v>
      </c>
      <c r="AK326" s="60">
        <f>SUM(AK327,AK332,AK335)</f>
        <v>0</v>
      </c>
      <c r="AL326" s="60">
        <f>SUM(AL327,AL332,AL335)</f>
        <v>0</v>
      </c>
      <c r="AM326" s="60">
        <f>SUM(AM327,AM332,AM335)</f>
        <v>0</v>
      </c>
      <c r="AN326" s="60">
        <f t="shared" si="1291"/>
        <v>0</v>
      </c>
      <c r="AO326" s="60">
        <f t="shared" si="1291"/>
        <v>1</v>
      </c>
      <c r="AP326" s="60">
        <f>SUM(AP327,AP332,AP335)</f>
        <v>0</v>
      </c>
      <c r="AQ326" s="60">
        <f t="shared" si="1291"/>
        <v>0</v>
      </c>
      <c r="AR326" s="60">
        <f>SUM(AR327,AR332,AR335)</f>
        <v>0</v>
      </c>
      <c r="AS326" s="60">
        <f t="shared" si="1291"/>
        <v>22</v>
      </c>
      <c r="AT326" s="60">
        <f>SUM(AT327,AT332,AT335)</f>
        <v>16</v>
      </c>
      <c r="AU326" s="60">
        <f>SUM(AU327,AU332,AU335)</f>
        <v>0</v>
      </c>
      <c r="AV326" s="60">
        <f>SUM(AV327,AV332,AV335)</f>
        <v>5</v>
      </c>
      <c r="AW326" s="60">
        <f t="shared" si="1291"/>
        <v>0</v>
      </c>
      <c r="AX326" s="60">
        <f t="shared" si="1291"/>
        <v>0</v>
      </c>
      <c r="AY326" s="60">
        <f t="shared" si="1291"/>
        <v>0</v>
      </c>
      <c r="AZ326" s="60">
        <f>SUM(AZ327,AZ332,AZ335)</f>
        <v>0</v>
      </c>
      <c r="BA326" s="60">
        <f t="shared" si="1291"/>
        <v>0</v>
      </c>
      <c r="BB326" s="60">
        <f t="shared" si="1291"/>
        <v>2</v>
      </c>
      <c r="BC326" s="60">
        <f t="shared" si="1291"/>
        <v>0</v>
      </c>
      <c r="BD326" s="60">
        <f t="shared" ref="BD326" si="1292">SUM(BD327,BD332,BD335)</f>
        <v>0</v>
      </c>
      <c r="BE326" s="60">
        <f>SUM(BE327,BE332,BE335)</f>
        <v>0</v>
      </c>
      <c r="BF326" s="60">
        <f t="shared" si="1291"/>
        <v>10</v>
      </c>
      <c r="BG326" s="63">
        <f t="shared" ref="BG326:BL326" si="1293">SUM(BG327,BG332,BG335)</f>
        <v>16.5</v>
      </c>
      <c r="BH326" s="60">
        <f t="shared" si="1293"/>
        <v>5</v>
      </c>
      <c r="BI326" s="60">
        <f t="shared" si="1293"/>
        <v>0</v>
      </c>
      <c r="BJ326" s="60">
        <f t="shared" si="1293"/>
        <v>0</v>
      </c>
      <c r="BK326" s="60">
        <f t="shared" si="1293"/>
        <v>0</v>
      </c>
      <c r="BL326" s="60">
        <f t="shared" si="1293"/>
        <v>0</v>
      </c>
      <c r="BM326" s="60">
        <f t="shared" si="1291"/>
        <v>0</v>
      </c>
      <c r="BN326" s="60">
        <f t="shared" si="1291"/>
        <v>0</v>
      </c>
      <c r="BO326" s="60">
        <f t="shared" si="1291"/>
        <v>0</v>
      </c>
      <c r="BP326" s="60">
        <f t="shared" si="1291"/>
        <v>4</v>
      </c>
      <c r="BQ326" s="60">
        <f>SUM(BQ327,BQ332,BQ335)</f>
        <v>23</v>
      </c>
      <c r="BR326" s="60">
        <f>SUM(BR327,BR332,BR335)</f>
        <v>9</v>
      </c>
      <c r="BS326" s="60">
        <f t="shared" si="1291"/>
        <v>0</v>
      </c>
      <c r="BT326" s="60">
        <f t="shared" si="1291"/>
        <v>0</v>
      </c>
      <c r="BU326" s="60">
        <f t="shared" si="1291"/>
        <v>1</v>
      </c>
      <c r="BV326" s="60">
        <f t="shared" si="1291"/>
        <v>1</v>
      </c>
      <c r="BW326" s="60">
        <f t="shared" si="1291"/>
        <v>1</v>
      </c>
      <c r="BX326" s="60">
        <f t="shared" ref="BX326" si="1294">SUM(BX327,BX332,BX335)</f>
        <v>0</v>
      </c>
      <c r="BY326" s="60">
        <f t="shared" si="1291"/>
        <v>0</v>
      </c>
      <c r="BZ326" s="60">
        <f t="shared" si="1291"/>
        <v>0</v>
      </c>
      <c r="CA326" s="60">
        <f t="shared" si="1291"/>
        <v>0</v>
      </c>
      <c r="CB326" s="60"/>
      <c r="CC326" s="60">
        <f t="shared" ref="CC326" si="1295">SUM(CC327,CC332,CC335)</f>
        <v>0</v>
      </c>
      <c r="CD326" s="84"/>
    </row>
    <row r="327" spans="1:82" ht="19.7" customHeight="1">
      <c r="A327" s="36" t="s">
        <v>169</v>
      </c>
      <c r="B327" s="26">
        <f t="shared" si="931"/>
        <v>88.5</v>
      </c>
      <c r="C327" s="27">
        <f>SUM(C328:C329)</f>
        <v>0</v>
      </c>
      <c r="D327" s="27">
        <f>SUM(D328:D329)</f>
        <v>0</v>
      </c>
      <c r="E327" s="27">
        <f>SUM(E328:E329)</f>
        <v>0</v>
      </c>
      <c r="F327" s="27">
        <f>SUM(F328:F329)</f>
        <v>0</v>
      </c>
      <c r="G327" s="27">
        <f>SUM(G328:G329)</f>
        <v>0</v>
      </c>
      <c r="H327" s="27">
        <f t="shared" si="1290"/>
        <v>88.5</v>
      </c>
      <c r="I327" s="27">
        <f>SUM(I328:I331)</f>
        <v>0</v>
      </c>
      <c r="J327" s="27">
        <f t="shared" ref="J327:BY327" si="1296">SUM(J328:J331)</f>
        <v>0</v>
      </c>
      <c r="K327" s="27">
        <f t="shared" si="1296"/>
        <v>0</v>
      </c>
      <c r="L327" s="27">
        <f t="shared" si="1296"/>
        <v>0</v>
      </c>
      <c r="M327" s="27">
        <f t="shared" si="1296"/>
        <v>0</v>
      </c>
      <c r="N327" s="27">
        <f t="shared" si="1296"/>
        <v>0</v>
      </c>
      <c r="O327" s="27">
        <f t="shared" si="1296"/>
        <v>0</v>
      </c>
      <c r="P327" s="27">
        <f t="shared" si="1296"/>
        <v>0</v>
      </c>
      <c r="Q327" s="27">
        <f t="shared" si="1296"/>
        <v>0</v>
      </c>
      <c r="R327" s="27">
        <f t="shared" si="1296"/>
        <v>1</v>
      </c>
      <c r="S327" s="27">
        <f>SUM(S328:S331)</f>
        <v>0</v>
      </c>
      <c r="T327" s="27">
        <f t="shared" si="1296"/>
        <v>0</v>
      </c>
      <c r="U327" s="27">
        <f t="shared" si="1296"/>
        <v>0</v>
      </c>
      <c r="V327" s="27">
        <f t="shared" si="1296"/>
        <v>0</v>
      </c>
      <c r="W327" s="27">
        <f>SUM(W328:W331)</f>
        <v>3</v>
      </c>
      <c r="X327" s="27">
        <f t="shared" si="1296"/>
        <v>0</v>
      </c>
      <c r="Y327" s="27">
        <f t="shared" si="1296"/>
        <v>0</v>
      </c>
      <c r="Z327" s="27">
        <f t="shared" si="1296"/>
        <v>0</v>
      </c>
      <c r="AA327" s="27">
        <f>SUM(AA328:AA331)</f>
        <v>0</v>
      </c>
      <c r="AB327" s="27">
        <f t="shared" si="1296"/>
        <v>0</v>
      </c>
      <c r="AC327" s="27">
        <f t="shared" si="1296"/>
        <v>0</v>
      </c>
      <c r="AD327" s="27">
        <f>SUM(AD328:AD331)</f>
        <v>0</v>
      </c>
      <c r="AE327" s="27">
        <f t="shared" si="1296"/>
        <v>2</v>
      </c>
      <c r="AF327" s="27">
        <f>SUM(AF328:AF331)</f>
        <v>4</v>
      </c>
      <c r="AG327" s="27">
        <f>SUM(AG328:AG331)</f>
        <v>0</v>
      </c>
      <c r="AH327" s="27">
        <f>SUM(AH328:AH331)</f>
        <v>0</v>
      </c>
      <c r="AI327" s="27">
        <f t="shared" si="1296"/>
        <v>0</v>
      </c>
      <c r="AJ327" s="27">
        <f>SUM(AJ328:AJ331)</f>
        <v>0</v>
      </c>
      <c r="AK327" s="27">
        <f>SUM(AK328:AK331)</f>
        <v>0</v>
      </c>
      <c r="AL327" s="27">
        <f>SUM(AL328:AL331)</f>
        <v>0</v>
      </c>
      <c r="AM327" s="27">
        <f>SUM(AM328:AM331)</f>
        <v>0</v>
      </c>
      <c r="AN327" s="27">
        <f t="shared" si="1296"/>
        <v>0</v>
      </c>
      <c r="AO327" s="27">
        <f t="shared" si="1296"/>
        <v>0</v>
      </c>
      <c r="AP327" s="27">
        <f t="shared" si="1296"/>
        <v>0</v>
      </c>
      <c r="AQ327" s="27">
        <f t="shared" si="1296"/>
        <v>0</v>
      </c>
      <c r="AR327" s="27">
        <f>SUM(AR328:AR331)</f>
        <v>0</v>
      </c>
      <c r="AS327" s="27">
        <f t="shared" si="1296"/>
        <v>1</v>
      </c>
      <c r="AT327" s="27">
        <f>SUM(AT328:AT331)</f>
        <v>16</v>
      </c>
      <c r="AU327" s="27">
        <f>SUM(AU328:AU331)</f>
        <v>0</v>
      </c>
      <c r="AV327" s="27">
        <f>SUM(AV328:AV331)</f>
        <v>0</v>
      </c>
      <c r="AW327" s="27">
        <f t="shared" si="1296"/>
        <v>0</v>
      </c>
      <c r="AX327" s="27">
        <f t="shared" si="1296"/>
        <v>0</v>
      </c>
      <c r="AY327" s="27">
        <f t="shared" si="1296"/>
        <v>0</v>
      </c>
      <c r="AZ327" s="27">
        <f>SUM(AZ328:AZ331)</f>
        <v>0</v>
      </c>
      <c r="BA327" s="27">
        <f t="shared" si="1296"/>
        <v>0</v>
      </c>
      <c r="BB327" s="27">
        <f t="shared" si="1296"/>
        <v>0</v>
      </c>
      <c r="BC327" s="27">
        <f t="shared" si="1296"/>
        <v>0</v>
      </c>
      <c r="BD327" s="27">
        <f t="shared" ref="BD327" si="1297">SUM(BD328:BD331)</f>
        <v>0</v>
      </c>
      <c r="BE327" s="27">
        <f>SUM(BE328:BE331)</f>
        <v>0</v>
      </c>
      <c r="BF327" s="27">
        <f t="shared" si="1296"/>
        <v>3</v>
      </c>
      <c r="BG327" s="27">
        <f t="shared" ref="BG327:BL327" si="1298">SUM(BG328:BG331)</f>
        <v>16.5</v>
      </c>
      <c r="BH327" s="27">
        <f t="shared" si="1298"/>
        <v>5</v>
      </c>
      <c r="BI327" s="27">
        <f t="shared" si="1298"/>
        <v>0</v>
      </c>
      <c r="BJ327" s="27">
        <f t="shared" si="1298"/>
        <v>0</v>
      </c>
      <c r="BK327" s="27">
        <f t="shared" si="1298"/>
        <v>0</v>
      </c>
      <c r="BL327" s="27">
        <f t="shared" si="1298"/>
        <v>0</v>
      </c>
      <c r="BM327" s="27">
        <f t="shared" si="1296"/>
        <v>0</v>
      </c>
      <c r="BN327" s="27">
        <f t="shared" si="1296"/>
        <v>0</v>
      </c>
      <c r="BO327" s="27">
        <f t="shared" si="1296"/>
        <v>0</v>
      </c>
      <c r="BP327" s="27">
        <f t="shared" si="1296"/>
        <v>2</v>
      </c>
      <c r="BQ327" s="27">
        <f>SUM(BQ328:BQ331)</f>
        <v>23</v>
      </c>
      <c r="BR327" s="27">
        <f>SUM(BR328:BR331)</f>
        <v>9</v>
      </c>
      <c r="BS327" s="27">
        <f t="shared" si="1296"/>
        <v>0</v>
      </c>
      <c r="BT327" s="27">
        <f t="shared" si="1296"/>
        <v>0</v>
      </c>
      <c r="BU327" s="27">
        <f t="shared" si="1296"/>
        <v>1</v>
      </c>
      <c r="BV327" s="27">
        <f t="shared" si="1296"/>
        <v>1</v>
      </c>
      <c r="BW327" s="27">
        <f t="shared" si="1296"/>
        <v>1</v>
      </c>
      <c r="BX327" s="27">
        <f t="shared" ref="BX327" si="1299">SUM(BX328:BX331)</f>
        <v>0</v>
      </c>
      <c r="BY327" s="27">
        <f t="shared" si="1296"/>
        <v>0</v>
      </c>
      <c r="BZ327" s="27">
        <f>SUM(BZ328:BZ331)</f>
        <v>0</v>
      </c>
      <c r="CA327" s="27">
        <f>SUM(CA328:CA331)</f>
        <v>0</v>
      </c>
      <c r="CB327" s="27"/>
      <c r="CC327" s="27">
        <f>SUM(CC328:CC331)</f>
        <v>0</v>
      </c>
      <c r="CD327" s="84"/>
    </row>
    <row r="328" spans="1:82" ht="19.7" customHeight="1">
      <c r="A328" s="85" t="s">
        <v>451</v>
      </c>
      <c r="B328" s="3">
        <f t="shared" si="931"/>
        <v>36</v>
      </c>
      <c r="C328" s="2"/>
      <c r="D328" s="2"/>
      <c r="E328" s="2"/>
      <c r="F328" s="2"/>
      <c r="G328" s="2"/>
      <c r="H328" s="2">
        <f t="shared" si="1290"/>
        <v>36</v>
      </c>
      <c r="I328" s="3"/>
      <c r="J328" s="3"/>
      <c r="K328" s="3"/>
      <c r="L328" s="3"/>
      <c r="M328" s="2"/>
      <c r="N328" s="2"/>
      <c r="O328" s="2"/>
      <c r="P328" s="2"/>
      <c r="Q328" s="2"/>
      <c r="R328" s="2">
        <v>1</v>
      </c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>
        <v>3</v>
      </c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>
        <f>7-1</f>
        <v>6</v>
      </c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>
        <v>2</v>
      </c>
      <c r="BG328" s="86">
        <f>6-1</f>
        <v>5</v>
      </c>
      <c r="BH328" s="2">
        <v>3</v>
      </c>
      <c r="BI328" s="2"/>
      <c r="BJ328" s="2"/>
      <c r="BK328" s="2"/>
      <c r="BL328" s="2"/>
      <c r="BM328" s="2"/>
      <c r="BN328" s="2"/>
      <c r="BO328" s="2"/>
      <c r="BP328" s="2"/>
      <c r="BQ328" s="2">
        <v>11</v>
      </c>
      <c r="BR328" s="2">
        <v>5</v>
      </c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84" t="s">
        <v>568</v>
      </c>
    </row>
    <row r="329" spans="1:82" ht="19.7" customHeight="1">
      <c r="A329" s="85" t="s">
        <v>273</v>
      </c>
      <c r="B329" s="3">
        <f t="shared" si="931"/>
        <v>22</v>
      </c>
      <c r="C329" s="2"/>
      <c r="D329" s="2"/>
      <c r="E329" s="2"/>
      <c r="F329" s="2"/>
      <c r="G329" s="2"/>
      <c r="H329" s="2">
        <f t="shared" si="1290"/>
        <v>22</v>
      </c>
      <c r="I329" s="3"/>
      <c r="J329" s="3"/>
      <c r="K329" s="3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>
        <v>1</v>
      </c>
      <c r="X329" s="2"/>
      <c r="Y329" s="2"/>
      <c r="Z329" s="2"/>
      <c r="AA329" s="2"/>
      <c r="AB329" s="2"/>
      <c r="AC329" s="2"/>
      <c r="AD329" s="2"/>
      <c r="AE329" s="2"/>
      <c r="AF329" s="2">
        <v>1</v>
      </c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>
        <v>5</v>
      </c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86">
        <f>6-1</f>
        <v>5</v>
      </c>
      <c r="BH329" s="2">
        <v>1</v>
      </c>
      <c r="BI329" s="2"/>
      <c r="BJ329" s="2"/>
      <c r="BK329" s="2"/>
      <c r="BL329" s="2"/>
      <c r="BM329" s="2"/>
      <c r="BN329" s="2"/>
      <c r="BO329" s="2"/>
      <c r="BP329" s="2">
        <v>1</v>
      </c>
      <c r="BQ329" s="2">
        <v>7</v>
      </c>
      <c r="BR329" s="2">
        <v>1</v>
      </c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84" t="s">
        <v>568</v>
      </c>
    </row>
    <row r="330" spans="1:82" ht="19.7" customHeight="1">
      <c r="A330" s="85" t="s">
        <v>452</v>
      </c>
      <c r="B330" s="3">
        <f t="shared" si="931"/>
        <v>8</v>
      </c>
      <c r="C330" s="2"/>
      <c r="D330" s="2"/>
      <c r="E330" s="2"/>
      <c r="F330" s="2"/>
      <c r="G330" s="2"/>
      <c r="H330" s="2">
        <f t="shared" si="1290"/>
        <v>8</v>
      </c>
      <c r="I330" s="3"/>
      <c r="J330" s="3"/>
      <c r="K330" s="3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>
        <v>1</v>
      </c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>
        <v>2</v>
      </c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86">
        <v>2</v>
      </c>
      <c r="BH330" s="2"/>
      <c r="BI330" s="2"/>
      <c r="BJ330" s="2"/>
      <c r="BK330" s="2"/>
      <c r="BL330" s="2"/>
      <c r="BM330" s="2"/>
      <c r="BN330" s="2"/>
      <c r="BO330" s="2"/>
      <c r="BP330" s="2"/>
      <c r="BQ330" s="2">
        <v>3</v>
      </c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84" t="s">
        <v>568</v>
      </c>
    </row>
    <row r="331" spans="1:82" ht="19.7" customHeight="1">
      <c r="A331" s="85" t="s">
        <v>238</v>
      </c>
      <c r="B331" s="95">
        <f t="shared" si="931"/>
        <v>22.5</v>
      </c>
      <c r="C331" s="2"/>
      <c r="D331" s="2"/>
      <c r="E331" s="2"/>
      <c r="F331" s="2"/>
      <c r="G331" s="2"/>
      <c r="H331" s="88">
        <f t="shared" si="1290"/>
        <v>22.5</v>
      </c>
      <c r="I331" s="3"/>
      <c r="J331" s="3"/>
      <c r="K331" s="3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>
        <v>1</v>
      </c>
      <c r="X331" s="2"/>
      <c r="Y331" s="2"/>
      <c r="Z331" s="2"/>
      <c r="AA331" s="2"/>
      <c r="AB331" s="2"/>
      <c r="AC331" s="2"/>
      <c r="AD331" s="2"/>
      <c r="AE331" s="2">
        <v>2</v>
      </c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>
        <v>1</v>
      </c>
      <c r="AT331" s="2">
        <v>3</v>
      </c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>
        <v>1</v>
      </c>
      <c r="BG331" s="86">
        <v>4.5</v>
      </c>
      <c r="BH331" s="2">
        <v>1</v>
      </c>
      <c r="BI331" s="2"/>
      <c r="BJ331" s="2"/>
      <c r="BK331" s="2"/>
      <c r="BL331" s="2"/>
      <c r="BM331" s="2"/>
      <c r="BN331" s="2"/>
      <c r="BO331" s="2"/>
      <c r="BP331" s="2">
        <v>1</v>
      </c>
      <c r="BQ331" s="2">
        <v>2</v>
      </c>
      <c r="BR331" s="2">
        <v>3</v>
      </c>
      <c r="BS331" s="2"/>
      <c r="BT331" s="2"/>
      <c r="BU331" s="2">
        <v>1</v>
      </c>
      <c r="BV331" s="2">
        <v>1</v>
      </c>
      <c r="BW331" s="2">
        <v>1</v>
      </c>
      <c r="BX331" s="2"/>
      <c r="BY331" s="2"/>
      <c r="BZ331" s="2"/>
      <c r="CA331" s="2"/>
      <c r="CB331" s="2"/>
      <c r="CC331" s="2"/>
      <c r="CD331" s="84" t="s">
        <v>568</v>
      </c>
    </row>
    <row r="332" spans="1:82" ht="19.7" customHeight="1">
      <c r="A332" s="36" t="s">
        <v>246</v>
      </c>
      <c r="B332" s="26">
        <f t="shared" si="931"/>
        <v>47</v>
      </c>
      <c r="C332" s="27"/>
      <c r="D332" s="27"/>
      <c r="E332" s="27"/>
      <c r="F332" s="27"/>
      <c r="G332" s="27"/>
      <c r="H332" s="27">
        <f t="shared" si="1290"/>
        <v>47</v>
      </c>
      <c r="I332" s="26">
        <f>SUM(I333:I334)</f>
        <v>0</v>
      </c>
      <c r="J332" s="26">
        <f t="shared" ref="J332:CA332" si="1300">SUM(J333:J334)</f>
        <v>0</v>
      </c>
      <c r="K332" s="26">
        <f t="shared" si="1300"/>
        <v>0</v>
      </c>
      <c r="L332" s="26">
        <f t="shared" si="1300"/>
        <v>0</v>
      </c>
      <c r="M332" s="26">
        <f t="shared" si="1300"/>
        <v>0</v>
      </c>
      <c r="N332" s="26">
        <f t="shared" si="1300"/>
        <v>0</v>
      </c>
      <c r="O332" s="26">
        <f t="shared" si="1300"/>
        <v>0</v>
      </c>
      <c r="P332" s="26">
        <f t="shared" si="1300"/>
        <v>1</v>
      </c>
      <c r="Q332" s="26">
        <f t="shared" si="1300"/>
        <v>0</v>
      </c>
      <c r="R332" s="26">
        <f t="shared" si="1300"/>
        <v>0</v>
      </c>
      <c r="S332" s="26">
        <f>SUM(S333:S334)</f>
        <v>0</v>
      </c>
      <c r="T332" s="26">
        <f t="shared" si="1300"/>
        <v>0</v>
      </c>
      <c r="U332" s="26">
        <f t="shared" si="1300"/>
        <v>0</v>
      </c>
      <c r="V332" s="26">
        <f t="shared" si="1300"/>
        <v>2</v>
      </c>
      <c r="W332" s="26">
        <f>SUM(W333:W334)</f>
        <v>0</v>
      </c>
      <c r="X332" s="26">
        <f t="shared" si="1300"/>
        <v>0</v>
      </c>
      <c r="Y332" s="26">
        <f t="shared" si="1300"/>
        <v>0</v>
      </c>
      <c r="Z332" s="26">
        <f>SUM(Z333:Z334)</f>
        <v>0</v>
      </c>
      <c r="AA332" s="26">
        <f>SUM(AA333:AA334)</f>
        <v>0</v>
      </c>
      <c r="AB332" s="26">
        <f t="shared" si="1300"/>
        <v>0</v>
      </c>
      <c r="AC332" s="26">
        <f t="shared" si="1300"/>
        <v>0</v>
      </c>
      <c r="AD332" s="26">
        <f>SUM(AD333:AD334)</f>
        <v>0</v>
      </c>
      <c r="AE332" s="26">
        <f t="shared" si="1300"/>
        <v>15</v>
      </c>
      <c r="AF332" s="26">
        <f>SUM(AF333:AF334)</f>
        <v>0</v>
      </c>
      <c r="AG332" s="26">
        <f>SUM(AG333:AG334)</f>
        <v>0</v>
      </c>
      <c r="AH332" s="26">
        <f>SUM(AH333:AH334)</f>
        <v>0</v>
      </c>
      <c r="AI332" s="26">
        <f t="shared" si="1300"/>
        <v>0</v>
      </c>
      <c r="AJ332" s="26">
        <f>SUM(AJ333:AJ334)</f>
        <v>0</v>
      </c>
      <c r="AK332" s="26">
        <f>SUM(AK333:AK334)</f>
        <v>0</v>
      </c>
      <c r="AL332" s="26">
        <f>SUM(AL333:AL334)</f>
        <v>0</v>
      </c>
      <c r="AM332" s="26">
        <f>SUM(AM333:AM334)</f>
        <v>0</v>
      </c>
      <c r="AN332" s="26">
        <f t="shared" si="1300"/>
        <v>0</v>
      </c>
      <c r="AO332" s="26">
        <f t="shared" si="1300"/>
        <v>0</v>
      </c>
      <c r="AP332" s="26">
        <f>SUM(AP333:AP334)</f>
        <v>0</v>
      </c>
      <c r="AQ332" s="26">
        <f t="shared" si="1300"/>
        <v>0</v>
      </c>
      <c r="AR332" s="26">
        <f>SUM(AR333:AR334)</f>
        <v>0</v>
      </c>
      <c r="AS332" s="26">
        <f t="shared" si="1300"/>
        <v>21</v>
      </c>
      <c r="AT332" s="26">
        <f>SUM(AT333:AT334)</f>
        <v>0</v>
      </c>
      <c r="AU332" s="26">
        <f>SUM(AU333:AU334)</f>
        <v>0</v>
      </c>
      <c r="AV332" s="26">
        <f>SUM(AV333:AV334)</f>
        <v>0</v>
      </c>
      <c r="AW332" s="26">
        <f t="shared" si="1300"/>
        <v>0</v>
      </c>
      <c r="AX332" s="26">
        <f t="shared" si="1300"/>
        <v>0</v>
      </c>
      <c r="AY332" s="26">
        <f t="shared" si="1300"/>
        <v>0</v>
      </c>
      <c r="AZ332" s="26">
        <f>SUM(AZ333:AZ334)</f>
        <v>0</v>
      </c>
      <c r="BA332" s="26">
        <f t="shared" si="1300"/>
        <v>0</v>
      </c>
      <c r="BB332" s="26">
        <f t="shared" si="1300"/>
        <v>0</v>
      </c>
      <c r="BC332" s="26">
        <f t="shared" si="1300"/>
        <v>0</v>
      </c>
      <c r="BD332" s="26">
        <f t="shared" ref="BD332" si="1301">SUM(BD333:BD334)</f>
        <v>0</v>
      </c>
      <c r="BE332" s="26">
        <f>SUM(BE333:BE334)</f>
        <v>0</v>
      </c>
      <c r="BF332" s="26">
        <f t="shared" si="1300"/>
        <v>6</v>
      </c>
      <c r="BG332" s="62">
        <f t="shared" ref="BG332:BL332" si="1302">SUM(BG333:BG334)</f>
        <v>0</v>
      </c>
      <c r="BH332" s="26">
        <f t="shared" si="1302"/>
        <v>0</v>
      </c>
      <c r="BI332" s="26">
        <f t="shared" si="1302"/>
        <v>0</v>
      </c>
      <c r="BJ332" s="26">
        <f t="shared" si="1302"/>
        <v>0</v>
      </c>
      <c r="BK332" s="26">
        <f t="shared" si="1302"/>
        <v>0</v>
      </c>
      <c r="BL332" s="26">
        <f t="shared" si="1302"/>
        <v>0</v>
      </c>
      <c r="BM332" s="26">
        <f t="shared" si="1300"/>
        <v>0</v>
      </c>
      <c r="BN332" s="26">
        <f t="shared" si="1300"/>
        <v>0</v>
      </c>
      <c r="BO332" s="26">
        <f t="shared" si="1300"/>
        <v>0</v>
      </c>
      <c r="BP332" s="26">
        <f t="shared" si="1300"/>
        <v>2</v>
      </c>
      <c r="BQ332" s="26"/>
      <c r="BR332" s="26">
        <f>SUM(BR333:BR334)</f>
        <v>0</v>
      </c>
      <c r="BS332" s="26">
        <f t="shared" si="1300"/>
        <v>0</v>
      </c>
      <c r="BT332" s="26">
        <f t="shared" si="1300"/>
        <v>0</v>
      </c>
      <c r="BU332" s="26">
        <f t="shared" si="1300"/>
        <v>0</v>
      </c>
      <c r="BV332" s="26">
        <f t="shared" si="1300"/>
        <v>0</v>
      </c>
      <c r="BW332" s="26">
        <f t="shared" si="1300"/>
        <v>0</v>
      </c>
      <c r="BX332" s="26">
        <f t="shared" ref="BX332" si="1303">SUM(BX333:BX334)</f>
        <v>0</v>
      </c>
      <c r="BY332" s="26">
        <f t="shared" si="1300"/>
        <v>0</v>
      </c>
      <c r="BZ332" s="26">
        <f t="shared" si="1300"/>
        <v>0</v>
      </c>
      <c r="CA332" s="26">
        <f t="shared" si="1300"/>
        <v>0</v>
      </c>
      <c r="CB332" s="26"/>
      <c r="CC332" s="26">
        <f t="shared" ref="CC332" si="1304">SUM(CC333:CC334)</f>
        <v>0</v>
      </c>
      <c r="CD332" s="84"/>
    </row>
    <row r="333" spans="1:82" ht="19.7" customHeight="1">
      <c r="A333" s="85" t="s">
        <v>453</v>
      </c>
      <c r="B333" s="3">
        <f t="shared" si="931"/>
        <v>25</v>
      </c>
      <c r="C333" s="2"/>
      <c r="D333" s="2"/>
      <c r="E333" s="2"/>
      <c r="F333" s="2"/>
      <c r="G333" s="2"/>
      <c r="H333" s="2">
        <f t="shared" si="1290"/>
        <v>25</v>
      </c>
      <c r="I333" s="3"/>
      <c r="J333" s="3"/>
      <c r="K333" s="3"/>
      <c r="L333" s="3"/>
      <c r="M333" s="2"/>
      <c r="N333" s="2"/>
      <c r="O333" s="2"/>
      <c r="P333" s="2">
        <v>1</v>
      </c>
      <c r="Q333" s="2"/>
      <c r="R333" s="2"/>
      <c r="S333" s="2"/>
      <c r="T333" s="2"/>
      <c r="U333" s="2"/>
      <c r="V333" s="2">
        <v>1</v>
      </c>
      <c r="W333" s="2"/>
      <c r="X333" s="2"/>
      <c r="Y333" s="2"/>
      <c r="Z333" s="2"/>
      <c r="AA333" s="2"/>
      <c r="AB333" s="2"/>
      <c r="AC333" s="2"/>
      <c r="AD333" s="2"/>
      <c r="AE333" s="2">
        <v>8</v>
      </c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>
        <v>11</v>
      </c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>
        <v>3</v>
      </c>
      <c r="BG333" s="86"/>
      <c r="BH333" s="2"/>
      <c r="BI333" s="2"/>
      <c r="BJ333" s="2"/>
      <c r="BK333" s="2"/>
      <c r="BL333" s="2"/>
      <c r="BM333" s="2"/>
      <c r="BN333" s="2"/>
      <c r="BO333" s="2"/>
      <c r="BP333" s="2">
        <v>1</v>
      </c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84" t="s">
        <v>568</v>
      </c>
    </row>
    <row r="334" spans="1:82" ht="19.7" customHeight="1">
      <c r="A334" s="85" t="s">
        <v>248</v>
      </c>
      <c r="B334" s="3">
        <f t="shared" si="931"/>
        <v>22</v>
      </c>
      <c r="C334" s="2"/>
      <c r="D334" s="2"/>
      <c r="E334" s="2"/>
      <c r="F334" s="2"/>
      <c r="G334" s="2"/>
      <c r="H334" s="2">
        <f t="shared" si="1290"/>
        <v>22</v>
      </c>
      <c r="I334" s="3"/>
      <c r="J334" s="3"/>
      <c r="K334" s="3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>
        <v>1</v>
      </c>
      <c r="W334" s="2"/>
      <c r="X334" s="2"/>
      <c r="Y334" s="2"/>
      <c r="Z334" s="2"/>
      <c r="AA334" s="2"/>
      <c r="AB334" s="2"/>
      <c r="AC334" s="2"/>
      <c r="AD334" s="2"/>
      <c r="AE334" s="2">
        <v>7</v>
      </c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>
        <v>10</v>
      </c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>
        <v>3</v>
      </c>
      <c r="BG334" s="86"/>
      <c r="BH334" s="2"/>
      <c r="BI334" s="2"/>
      <c r="BJ334" s="2"/>
      <c r="BK334" s="2"/>
      <c r="BL334" s="2"/>
      <c r="BM334" s="2"/>
      <c r="BN334" s="2"/>
      <c r="BO334" s="2"/>
      <c r="BP334" s="2">
        <v>1</v>
      </c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84" t="s">
        <v>568</v>
      </c>
    </row>
    <row r="335" spans="1:82" ht="19.7" customHeight="1">
      <c r="A335" s="85" t="s">
        <v>50</v>
      </c>
      <c r="B335" s="3">
        <f t="shared" si="931"/>
        <v>15</v>
      </c>
      <c r="C335" s="2"/>
      <c r="D335" s="2"/>
      <c r="E335" s="2"/>
      <c r="F335" s="2"/>
      <c r="G335" s="2"/>
      <c r="H335" s="2">
        <f t="shared" si="1290"/>
        <v>15</v>
      </c>
      <c r="I335" s="3"/>
      <c r="J335" s="3"/>
      <c r="K335" s="3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>
        <v>1</v>
      </c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>
        <v>5</v>
      </c>
      <c r="AI335" s="2"/>
      <c r="AJ335" s="2"/>
      <c r="AK335" s="2"/>
      <c r="AL335" s="2"/>
      <c r="AM335" s="2"/>
      <c r="AN335" s="2"/>
      <c r="AO335" s="2">
        <v>1</v>
      </c>
      <c r="AP335" s="2"/>
      <c r="AQ335" s="2"/>
      <c r="AR335" s="2"/>
      <c r="AS335" s="2"/>
      <c r="AT335" s="2"/>
      <c r="AU335" s="2"/>
      <c r="AV335" s="2">
        <v>5</v>
      </c>
      <c r="AW335" s="2"/>
      <c r="AX335" s="2"/>
      <c r="AY335" s="2"/>
      <c r="AZ335" s="2"/>
      <c r="BA335" s="2"/>
      <c r="BB335" s="2">
        <v>2</v>
      </c>
      <c r="BC335" s="2"/>
      <c r="BD335" s="2"/>
      <c r="BE335" s="2"/>
      <c r="BF335" s="2">
        <v>1</v>
      </c>
      <c r="BG335" s="86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84" t="s">
        <v>568</v>
      </c>
    </row>
    <row r="336" spans="1:82" s="41" customFormat="1" ht="19.7" customHeight="1">
      <c r="A336" s="58" t="s">
        <v>274</v>
      </c>
      <c r="B336" s="59">
        <f t="shared" si="931"/>
        <v>87</v>
      </c>
      <c r="C336" s="60">
        <f>SUM(C338,C342,C343)</f>
        <v>0</v>
      </c>
      <c r="D336" s="60">
        <f>SUM(D338,D342,D343)</f>
        <v>0</v>
      </c>
      <c r="E336" s="60">
        <f>SUM(E338,E342,E343)</f>
        <v>0</v>
      </c>
      <c r="F336" s="60">
        <f>SUM(F338,F342,F343)</f>
        <v>0</v>
      </c>
      <c r="G336" s="60">
        <f>SUM(G338,G342,G343)</f>
        <v>0</v>
      </c>
      <c r="H336" s="60">
        <f t="shared" si="1290"/>
        <v>87</v>
      </c>
      <c r="I336" s="60">
        <f>SUM(I337,I342,I343)</f>
        <v>0</v>
      </c>
      <c r="J336" s="60">
        <f t="shared" ref="J336:CA336" si="1305">SUM(J337,J342,J343)</f>
        <v>0</v>
      </c>
      <c r="K336" s="60">
        <f t="shared" si="1305"/>
        <v>0</v>
      </c>
      <c r="L336" s="60">
        <f t="shared" si="1305"/>
        <v>0</v>
      </c>
      <c r="M336" s="60">
        <f t="shared" si="1305"/>
        <v>0</v>
      </c>
      <c r="N336" s="60">
        <f t="shared" si="1305"/>
        <v>0</v>
      </c>
      <c r="O336" s="60">
        <f t="shared" si="1305"/>
        <v>0</v>
      </c>
      <c r="P336" s="60">
        <f t="shared" si="1305"/>
        <v>1</v>
      </c>
      <c r="Q336" s="60">
        <f t="shared" si="1305"/>
        <v>0</v>
      </c>
      <c r="R336" s="60">
        <f t="shared" si="1305"/>
        <v>1</v>
      </c>
      <c r="S336" s="60">
        <f>SUM(S337,S342,S343)</f>
        <v>0</v>
      </c>
      <c r="T336" s="60">
        <f t="shared" si="1305"/>
        <v>0</v>
      </c>
      <c r="U336" s="60">
        <f t="shared" si="1305"/>
        <v>0</v>
      </c>
      <c r="V336" s="60">
        <f t="shared" si="1305"/>
        <v>1</v>
      </c>
      <c r="W336" s="60">
        <f>SUM(W337,W342,W343)</f>
        <v>4</v>
      </c>
      <c r="X336" s="60">
        <f t="shared" si="1305"/>
        <v>0</v>
      </c>
      <c r="Y336" s="60">
        <f t="shared" si="1305"/>
        <v>0</v>
      </c>
      <c r="Z336" s="60">
        <f>SUM(Z337,Z342,Z343)</f>
        <v>0</v>
      </c>
      <c r="AA336" s="60">
        <f>SUM(AA337,AA342,AA343)</f>
        <v>0</v>
      </c>
      <c r="AB336" s="60">
        <f t="shared" si="1305"/>
        <v>0</v>
      </c>
      <c r="AC336" s="60">
        <f t="shared" si="1305"/>
        <v>0</v>
      </c>
      <c r="AD336" s="60">
        <f>SUM(AD337,AD342,AD343)</f>
        <v>0</v>
      </c>
      <c r="AE336" s="60">
        <f t="shared" si="1305"/>
        <v>8</v>
      </c>
      <c r="AF336" s="60">
        <f>SUM(AF337,AF342,AF343)</f>
        <v>2</v>
      </c>
      <c r="AG336" s="60">
        <f>SUM(AG337,AG342,AG343)</f>
        <v>0</v>
      </c>
      <c r="AH336" s="60">
        <f>SUM(AH337,AH342,AH343)</f>
        <v>2</v>
      </c>
      <c r="AI336" s="60">
        <f t="shared" si="1305"/>
        <v>0</v>
      </c>
      <c r="AJ336" s="60">
        <f>SUM(AJ337,AJ342,AJ343)</f>
        <v>0</v>
      </c>
      <c r="AK336" s="60">
        <f>SUM(AK337,AK342,AK343)</f>
        <v>0</v>
      </c>
      <c r="AL336" s="60">
        <f>SUM(AL337,AL342,AL343)</f>
        <v>0</v>
      </c>
      <c r="AM336" s="60">
        <f>SUM(AM337,AM342,AM343)</f>
        <v>0</v>
      </c>
      <c r="AN336" s="60">
        <f t="shared" si="1305"/>
        <v>0</v>
      </c>
      <c r="AO336" s="60">
        <f t="shared" si="1305"/>
        <v>1</v>
      </c>
      <c r="AP336" s="60">
        <f>SUM(AP337,AP342,AP343)</f>
        <v>0</v>
      </c>
      <c r="AQ336" s="60">
        <f t="shared" si="1305"/>
        <v>0</v>
      </c>
      <c r="AR336" s="60">
        <f>SUM(AR337,AR342,AR343)</f>
        <v>0</v>
      </c>
      <c r="AS336" s="60">
        <f t="shared" si="1305"/>
        <v>10</v>
      </c>
      <c r="AT336" s="60">
        <f>SUM(AT337,AT342,AT343)</f>
        <v>10</v>
      </c>
      <c r="AU336" s="60">
        <f>SUM(AU337,AU342,AU343)</f>
        <v>0</v>
      </c>
      <c r="AV336" s="60">
        <f>SUM(AV337,AV342,AV343)</f>
        <v>3</v>
      </c>
      <c r="AW336" s="60">
        <f t="shared" si="1305"/>
        <v>0</v>
      </c>
      <c r="AX336" s="60">
        <f t="shared" si="1305"/>
        <v>0</v>
      </c>
      <c r="AY336" s="60">
        <f t="shared" si="1305"/>
        <v>0</v>
      </c>
      <c r="AZ336" s="60">
        <f>SUM(AZ337,AZ342,AZ343)</f>
        <v>0</v>
      </c>
      <c r="BA336" s="60">
        <f t="shared" si="1305"/>
        <v>0</v>
      </c>
      <c r="BB336" s="60">
        <f t="shared" si="1305"/>
        <v>1</v>
      </c>
      <c r="BC336" s="60">
        <f t="shared" si="1305"/>
        <v>0</v>
      </c>
      <c r="BD336" s="60">
        <f t="shared" ref="BD336" si="1306">SUM(BD337,BD342,BD343)</f>
        <v>0</v>
      </c>
      <c r="BE336" s="60">
        <f>SUM(BE337,BE342,BE343)</f>
        <v>0</v>
      </c>
      <c r="BF336" s="60">
        <f t="shared" si="1305"/>
        <v>6</v>
      </c>
      <c r="BG336" s="63">
        <f t="shared" ref="BG336:BL336" si="1307">SUM(BG337,BG342,BG343)</f>
        <v>9</v>
      </c>
      <c r="BH336" s="60">
        <f t="shared" si="1307"/>
        <v>4</v>
      </c>
      <c r="BI336" s="60">
        <f t="shared" si="1307"/>
        <v>0</v>
      </c>
      <c r="BJ336" s="60">
        <f t="shared" si="1307"/>
        <v>0</v>
      </c>
      <c r="BK336" s="60">
        <f t="shared" si="1307"/>
        <v>0</v>
      </c>
      <c r="BL336" s="60">
        <f t="shared" si="1307"/>
        <v>0</v>
      </c>
      <c r="BM336" s="60">
        <f t="shared" si="1305"/>
        <v>0</v>
      </c>
      <c r="BN336" s="60">
        <f t="shared" si="1305"/>
        <v>0</v>
      </c>
      <c r="BO336" s="60">
        <f t="shared" si="1305"/>
        <v>0</v>
      </c>
      <c r="BP336" s="60">
        <f t="shared" si="1305"/>
        <v>3</v>
      </c>
      <c r="BQ336" s="60">
        <f>SUM(BQ337,BQ342,BQ343)</f>
        <v>12</v>
      </c>
      <c r="BR336" s="60">
        <f>SUM(BR337,BR342,BR343)</f>
        <v>8</v>
      </c>
      <c r="BS336" s="60">
        <f t="shared" si="1305"/>
        <v>0</v>
      </c>
      <c r="BT336" s="60">
        <f t="shared" si="1305"/>
        <v>0</v>
      </c>
      <c r="BU336" s="60">
        <f t="shared" si="1305"/>
        <v>1</v>
      </c>
      <c r="BV336" s="60">
        <f t="shared" si="1305"/>
        <v>0</v>
      </c>
      <c r="BW336" s="60">
        <f t="shared" si="1305"/>
        <v>0</v>
      </c>
      <c r="BX336" s="60">
        <f t="shared" ref="BX336" si="1308">SUM(BX337,BX342,BX343)</f>
        <v>0</v>
      </c>
      <c r="BY336" s="60">
        <f t="shared" si="1305"/>
        <v>0</v>
      </c>
      <c r="BZ336" s="60">
        <f t="shared" si="1305"/>
        <v>0</v>
      </c>
      <c r="CA336" s="60">
        <f t="shared" si="1305"/>
        <v>0</v>
      </c>
      <c r="CB336" s="60"/>
      <c r="CC336" s="60">
        <f t="shared" ref="CC336" si="1309">SUM(CC337,CC342,CC343)</f>
        <v>0</v>
      </c>
      <c r="CD336" s="84"/>
    </row>
    <row r="337" spans="1:92" ht="19.7" customHeight="1">
      <c r="A337" s="36" t="s">
        <v>454</v>
      </c>
      <c r="B337" s="26">
        <f t="shared" si="931"/>
        <v>56</v>
      </c>
      <c r="C337" s="27"/>
      <c r="D337" s="27"/>
      <c r="E337" s="27"/>
      <c r="F337" s="27"/>
      <c r="G337" s="27"/>
      <c r="H337" s="27">
        <f t="shared" si="1290"/>
        <v>56</v>
      </c>
      <c r="I337" s="27">
        <f>SUM(I338:I341)</f>
        <v>0</v>
      </c>
      <c r="J337" s="27">
        <f t="shared" ref="J337:CA337" si="1310">SUM(J338:J341)</f>
        <v>0</v>
      </c>
      <c r="K337" s="27">
        <f t="shared" si="1310"/>
        <v>0</v>
      </c>
      <c r="L337" s="27">
        <f t="shared" si="1310"/>
        <v>0</v>
      </c>
      <c r="M337" s="27">
        <f t="shared" si="1310"/>
        <v>0</v>
      </c>
      <c r="N337" s="27">
        <f t="shared" si="1310"/>
        <v>0</v>
      </c>
      <c r="O337" s="27">
        <f t="shared" si="1310"/>
        <v>0</v>
      </c>
      <c r="P337" s="27">
        <f t="shared" si="1310"/>
        <v>0</v>
      </c>
      <c r="Q337" s="27">
        <f t="shared" si="1310"/>
        <v>0</v>
      </c>
      <c r="R337" s="27">
        <f t="shared" si="1310"/>
        <v>1</v>
      </c>
      <c r="S337" s="27">
        <f>SUM(S338:S341)</f>
        <v>0</v>
      </c>
      <c r="T337" s="27">
        <f t="shared" si="1310"/>
        <v>0</v>
      </c>
      <c r="U337" s="27">
        <f t="shared" si="1310"/>
        <v>0</v>
      </c>
      <c r="V337" s="27">
        <f t="shared" si="1310"/>
        <v>0</v>
      </c>
      <c r="W337" s="27">
        <f>SUM(W338:W341)</f>
        <v>3</v>
      </c>
      <c r="X337" s="27">
        <f t="shared" si="1310"/>
        <v>0</v>
      </c>
      <c r="Y337" s="27">
        <f t="shared" si="1310"/>
        <v>0</v>
      </c>
      <c r="Z337" s="27">
        <f>SUM(Z338:Z341)</f>
        <v>0</v>
      </c>
      <c r="AA337" s="27">
        <f>SUM(AA338:AA341)</f>
        <v>0</v>
      </c>
      <c r="AB337" s="27">
        <f t="shared" si="1310"/>
        <v>0</v>
      </c>
      <c r="AC337" s="27">
        <f t="shared" si="1310"/>
        <v>0</v>
      </c>
      <c r="AD337" s="27">
        <f>SUM(AD338:AD341)</f>
        <v>0</v>
      </c>
      <c r="AE337" s="27">
        <f t="shared" si="1310"/>
        <v>1</v>
      </c>
      <c r="AF337" s="27">
        <f>SUM(AF338:AF341)</f>
        <v>2</v>
      </c>
      <c r="AG337" s="27">
        <f>SUM(AG338:AG341)</f>
        <v>0</v>
      </c>
      <c r="AH337" s="27">
        <f>SUM(AH338:AH341)</f>
        <v>0</v>
      </c>
      <c r="AI337" s="27">
        <f t="shared" si="1310"/>
        <v>0</v>
      </c>
      <c r="AJ337" s="27">
        <f>SUM(AJ338:AJ341)</f>
        <v>0</v>
      </c>
      <c r="AK337" s="27">
        <f>SUM(AK338:AK341)</f>
        <v>0</v>
      </c>
      <c r="AL337" s="27">
        <f>SUM(AL338:AL341)</f>
        <v>0</v>
      </c>
      <c r="AM337" s="27">
        <f>SUM(AM338:AM341)</f>
        <v>0</v>
      </c>
      <c r="AN337" s="27">
        <f t="shared" si="1310"/>
        <v>0</v>
      </c>
      <c r="AO337" s="27">
        <f t="shared" si="1310"/>
        <v>0</v>
      </c>
      <c r="AP337" s="27">
        <f>SUM(AP338:AP341)</f>
        <v>0</v>
      </c>
      <c r="AQ337" s="27">
        <f t="shared" si="1310"/>
        <v>0</v>
      </c>
      <c r="AR337" s="27">
        <f>SUM(AR338:AR341)</f>
        <v>0</v>
      </c>
      <c r="AS337" s="27">
        <f t="shared" si="1310"/>
        <v>1</v>
      </c>
      <c r="AT337" s="27">
        <f>SUM(AT338:AT341)</f>
        <v>10</v>
      </c>
      <c r="AU337" s="27">
        <f>SUM(AU338:AU341)</f>
        <v>0</v>
      </c>
      <c r="AV337" s="27">
        <f>SUM(AV338:AV341)</f>
        <v>0</v>
      </c>
      <c r="AW337" s="27">
        <f t="shared" si="1310"/>
        <v>0</v>
      </c>
      <c r="AX337" s="27">
        <f t="shared" si="1310"/>
        <v>0</v>
      </c>
      <c r="AY337" s="27">
        <f t="shared" si="1310"/>
        <v>0</v>
      </c>
      <c r="AZ337" s="27">
        <f>SUM(AZ338:AZ341)</f>
        <v>0</v>
      </c>
      <c r="BA337" s="27">
        <f t="shared" si="1310"/>
        <v>0</v>
      </c>
      <c r="BB337" s="27">
        <f t="shared" si="1310"/>
        <v>0</v>
      </c>
      <c r="BC337" s="27">
        <f t="shared" si="1310"/>
        <v>0</v>
      </c>
      <c r="BD337" s="27">
        <f t="shared" ref="BD337" si="1311">SUM(BD338:BD341)</f>
        <v>0</v>
      </c>
      <c r="BE337" s="27">
        <f>SUM(BE338:BE341)</f>
        <v>0</v>
      </c>
      <c r="BF337" s="27">
        <f t="shared" si="1310"/>
        <v>2</v>
      </c>
      <c r="BG337" s="57">
        <f t="shared" ref="BG337:BL337" si="1312">SUM(BG338:BG341)</f>
        <v>9</v>
      </c>
      <c r="BH337" s="27">
        <f t="shared" si="1312"/>
        <v>4</v>
      </c>
      <c r="BI337" s="27">
        <f t="shared" si="1312"/>
        <v>0</v>
      </c>
      <c r="BJ337" s="27">
        <f t="shared" si="1312"/>
        <v>0</v>
      </c>
      <c r="BK337" s="27">
        <f t="shared" si="1312"/>
        <v>0</v>
      </c>
      <c r="BL337" s="27">
        <f t="shared" si="1312"/>
        <v>0</v>
      </c>
      <c r="BM337" s="27">
        <f t="shared" si="1310"/>
        <v>0</v>
      </c>
      <c r="BN337" s="27">
        <f t="shared" si="1310"/>
        <v>0</v>
      </c>
      <c r="BO337" s="27">
        <f t="shared" si="1310"/>
        <v>0</v>
      </c>
      <c r="BP337" s="27">
        <f t="shared" si="1310"/>
        <v>2</v>
      </c>
      <c r="BQ337" s="27">
        <f>SUM(BQ338:BQ341)</f>
        <v>12</v>
      </c>
      <c r="BR337" s="27">
        <f>SUM(BR338:BR341)</f>
        <v>8</v>
      </c>
      <c r="BS337" s="27">
        <f t="shared" si="1310"/>
        <v>0</v>
      </c>
      <c r="BT337" s="27">
        <f t="shared" si="1310"/>
        <v>0</v>
      </c>
      <c r="BU337" s="27">
        <f t="shared" si="1310"/>
        <v>1</v>
      </c>
      <c r="BV337" s="27">
        <f t="shared" si="1310"/>
        <v>0</v>
      </c>
      <c r="BW337" s="27">
        <f t="shared" si="1310"/>
        <v>0</v>
      </c>
      <c r="BX337" s="27">
        <f t="shared" ref="BX337" si="1313">SUM(BX338:BX341)</f>
        <v>0</v>
      </c>
      <c r="BY337" s="27">
        <f t="shared" si="1310"/>
        <v>0</v>
      </c>
      <c r="BZ337" s="27">
        <f t="shared" si="1310"/>
        <v>0</v>
      </c>
      <c r="CA337" s="27">
        <f t="shared" si="1310"/>
        <v>0</v>
      </c>
      <c r="CB337" s="27"/>
      <c r="CC337" s="27">
        <f t="shared" ref="CC337" si="1314">SUM(CC338:CC341)</f>
        <v>0</v>
      </c>
      <c r="CD337" s="84"/>
    </row>
    <row r="338" spans="1:92" ht="19.7" customHeight="1">
      <c r="A338" s="85" t="s">
        <v>275</v>
      </c>
      <c r="B338" s="3">
        <f t="shared" si="931"/>
        <v>29</v>
      </c>
      <c r="C338" s="2"/>
      <c r="D338" s="2"/>
      <c r="E338" s="2"/>
      <c r="F338" s="2"/>
      <c r="G338" s="2"/>
      <c r="H338" s="2">
        <f t="shared" si="1290"/>
        <v>29</v>
      </c>
      <c r="I338" s="3"/>
      <c r="J338" s="3"/>
      <c r="K338" s="3"/>
      <c r="L338" s="3"/>
      <c r="M338" s="3"/>
      <c r="N338" s="3"/>
      <c r="O338" s="3"/>
      <c r="P338" s="3"/>
      <c r="Q338" s="3"/>
      <c r="R338" s="3">
        <v>1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>
        <v>2</v>
      </c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2">
        <f>6-1</f>
        <v>5</v>
      </c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>
        <v>1</v>
      </c>
      <c r="BG338" s="89">
        <f>7-1</f>
        <v>6</v>
      </c>
      <c r="BH338" s="3">
        <v>1</v>
      </c>
      <c r="BI338" s="3"/>
      <c r="BJ338" s="3"/>
      <c r="BK338" s="3"/>
      <c r="BL338" s="3"/>
      <c r="BM338" s="3"/>
      <c r="BN338" s="3"/>
      <c r="BO338" s="3"/>
      <c r="BP338" s="3">
        <v>1</v>
      </c>
      <c r="BQ338" s="3">
        <v>7</v>
      </c>
      <c r="BR338" s="3">
        <v>5</v>
      </c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84" t="s">
        <v>568</v>
      </c>
    </row>
    <row r="339" spans="1:92" ht="19.7" customHeight="1">
      <c r="A339" s="85" t="s">
        <v>455</v>
      </c>
      <c r="B339" s="3">
        <f t="shared" si="931"/>
        <v>8</v>
      </c>
      <c r="C339" s="2"/>
      <c r="D339" s="2"/>
      <c r="E339" s="2"/>
      <c r="F339" s="2"/>
      <c r="G339" s="2"/>
      <c r="H339" s="2">
        <f t="shared" si="1290"/>
        <v>8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>
        <v>1</v>
      </c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2">
        <v>2</v>
      </c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89">
        <v>1</v>
      </c>
      <c r="BH339" s="3">
        <v>1</v>
      </c>
      <c r="BI339" s="3"/>
      <c r="BJ339" s="3"/>
      <c r="BK339" s="3"/>
      <c r="BL339" s="3"/>
      <c r="BM339" s="3"/>
      <c r="BN339" s="3"/>
      <c r="BO339" s="3"/>
      <c r="BP339" s="3"/>
      <c r="BQ339" s="3">
        <v>2</v>
      </c>
      <c r="BR339" s="3">
        <v>1</v>
      </c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84" t="s">
        <v>568</v>
      </c>
    </row>
    <row r="340" spans="1:92" ht="19.7" customHeight="1">
      <c r="A340" s="85" t="s">
        <v>456</v>
      </c>
      <c r="B340" s="3">
        <f t="shared" si="931"/>
        <v>7</v>
      </c>
      <c r="C340" s="2"/>
      <c r="D340" s="2"/>
      <c r="E340" s="2"/>
      <c r="F340" s="2"/>
      <c r="G340" s="2"/>
      <c r="H340" s="2">
        <f t="shared" si="1290"/>
        <v>7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>
        <v>1</v>
      </c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2">
        <v>2</v>
      </c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89">
        <v>1</v>
      </c>
      <c r="BH340" s="3">
        <v>1</v>
      </c>
      <c r="BI340" s="3"/>
      <c r="BJ340" s="3"/>
      <c r="BK340" s="3"/>
      <c r="BL340" s="3"/>
      <c r="BM340" s="3"/>
      <c r="BN340" s="3"/>
      <c r="BO340" s="3"/>
      <c r="BP340" s="3"/>
      <c r="BQ340" s="3">
        <v>1</v>
      </c>
      <c r="BR340" s="3">
        <v>1</v>
      </c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84" t="s">
        <v>568</v>
      </c>
    </row>
    <row r="341" spans="1:92" ht="19.7" customHeight="1">
      <c r="A341" s="85" t="s">
        <v>238</v>
      </c>
      <c r="B341" s="3">
        <f t="shared" si="931"/>
        <v>12</v>
      </c>
      <c r="C341" s="2"/>
      <c r="D341" s="2"/>
      <c r="E341" s="2"/>
      <c r="F341" s="2"/>
      <c r="G341" s="2"/>
      <c r="H341" s="2">
        <f t="shared" si="1290"/>
        <v>12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>
        <v>1</v>
      </c>
      <c r="X341" s="3"/>
      <c r="Y341" s="3"/>
      <c r="Z341" s="3"/>
      <c r="AA341" s="3"/>
      <c r="AB341" s="3"/>
      <c r="AC341" s="3"/>
      <c r="AD341" s="3"/>
      <c r="AE341" s="3">
        <v>1</v>
      </c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>
        <v>1</v>
      </c>
      <c r="AT341" s="3">
        <v>1</v>
      </c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>
        <v>1</v>
      </c>
      <c r="BG341" s="89">
        <v>1</v>
      </c>
      <c r="BH341" s="3">
        <v>1</v>
      </c>
      <c r="BI341" s="3"/>
      <c r="BJ341" s="3"/>
      <c r="BK341" s="3"/>
      <c r="BL341" s="3"/>
      <c r="BM341" s="3"/>
      <c r="BN341" s="3"/>
      <c r="BO341" s="3"/>
      <c r="BP341" s="3">
        <v>1</v>
      </c>
      <c r="BQ341" s="3">
        <v>2</v>
      </c>
      <c r="BR341" s="3">
        <v>1</v>
      </c>
      <c r="BS341" s="3"/>
      <c r="BT341" s="3"/>
      <c r="BU341" s="3">
        <v>1</v>
      </c>
      <c r="BV341" s="3"/>
      <c r="BW341" s="3"/>
      <c r="BX341" s="3"/>
      <c r="BY341" s="3"/>
      <c r="BZ341" s="3"/>
      <c r="CA341" s="3"/>
      <c r="CB341" s="3"/>
      <c r="CC341" s="3"/>
      <c r="CD341" s="84" t="s">
        <v>568</v>
      </c>
    </row>
    <row r="342" spans="1:92" ht="19.7" customHeight="1">
      <c r="A342" s="85" t="s">
        <v>258</v>
      </c>
      <c r="B342" s="3">
        <f t="shared" si="931"/>
        <v>22</v>
      </c>
      <c r="C342" s="2"/>
      <c r="D342" s="2"/>
      <c r="E342" s="2"/>
      <c r="F342" s="2"/>
      <c r="G342" s="2"/>
      <c r="H342" s="2">
        <f t="shared" si="1290"/>
        <v>22</v>
      </c>
      <c r="I342" s="3"/>
      <c r="J342" s="3"/>
      <c r="K342" s="3"/>
      <c r="L342" s="3"/>
      <c r="M342" s="2"/>
      <c r="N342" s="2"/>
      <c r="O342" s="2"/>
      <c r="P342" s="2">
        <v>1</v>
      </c>
      <c r="Q342" s="2"/>
      <c r="R342" s="2"/>
      <c r="S342" s="2"/>
      <c r="T342" s="2"/>
      <c r="U342" s="2"/>
      <c r="V342" s="2">
        <v>1</v>
      </c>
      <c r="W342" s="2"/>
      <c r="X342" s="2"/>
      <c r="Y342" s="2"/>
      <c r="Z342" s="2"/>
      <c r="AA342" s="2"/>
      <c r="AB342" s="2"/>
      <c r="AC342" s="2"/>
      <c r="AD342" s="2"/>
      <c r="AE342" s="2">
        <v>7</v>
      </c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>
        <v>9</v>
      </c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>
        <v>3</v>
      </c>
      <c r="BG342" s="86"/>
      <c r="BH342" s="2"/>
      <c r="BI342" s="2"/>
      <c r="BJ342" s="2"/>
      <c r="BK342" s="2"/>
      <c r="BL342" s="2"/>
      <c r="BM342" s="2"/>
      <c r="BN342" s="2"/>
      <c r="BO342" s="2"/>
      <c r="BP342" s="2">
        <v>1</v>
      </c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84" t="s">
        <v>568</v>
      </c>
    </row>
    <row r="343" spans="1:92" ht="19.7" customHeight="1">
      <c r="A343" s="85" t="s">
        <v>50</v>
      </c>
      <c r="B343" s="3">
        <f t="shared" si="931"/>
        <v>9</v>
      </c>
      <c r="C343" s="2"/>
      <c r="D343" s="2"/>
      <c r="E343" s="2"/>
      <c r="F343" s="2"/>
      <c r="G343" s="2"/>
      <c r="H343" s="2">
        <f t="shared" si="1290"/>
        <v>9</v>
      </c>
      <c r="I343" s="3"/>
      <c r="J343" s="3"/>
      <c r="K343" s="3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>
        <v>1</v>
      </c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>
        <v>2</v>
      </c>
      <c r="AI343" s="2"/>
      <c r="AJ343" s="2"/>
      <c r="AK343" s="2"/>
      <c r="AL343" s="2"/>
      <c r="AM343" s="2"/>
      <c r="AN343" s="2"/>
      <c r="AO343" s="2">
        <v>1</v>
      </c>
      <c r="AP343" s="2"/>
      <c r="AQ343" s="2"/>
      <c r="AR343" s="2"/>
      <c r="AS343" s="2"/>
      <c r="AT343" s="2"/>
      <c r="AU343" s="2"/>
      <c r="AV343" s="2">
        <v>3</v>
      </c>
      <c r="AW343" s="2"/>
      <c r="AX343" s="2"/>
      <c r="AY343" s="2"/>
      <c r="AZ343" s="2"/>
      <c r="BA343" s="2"/>
      <c r="BB343" s="2">
        <v>1</v>
      </c>
      <c r="BC343" s="2"/>
      <c r="BD343" s="2"/>
      <c r="BE343" s="2"/>
      <c r="BF343" s="2">
        <v>1</v>
      </c>
      <c r="BG343" s="86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84" t="s">
        <v>568</v>
      </c>
    </row>
    <row r="344" spans="1:92" s="41" customFormat="1" ht="19.7" customHeight="1">
      <c r="A344" s="58" t="s">
        <v>276</v>
      </c>
      <c r="B344" s="59">
        <f t="shared" ref="B344:B451" si="1315">SUM(C344:H344)</f>
        <v>81</v>
      </c>
      <c r="C344" s="60">
        <f>SUM(C345,C349,C350)</f>
        <v>0</v>
      </c>
      <c r="D344" s="60">
        <f t="shared" ref="D344:BS344" si="1316">SUM(D345,D349,D350)</f>
        <v>0</v>
      </c>
      <c r="E344" s="60">
        <f t="shared" si="1316"/>
        <v>0</v>
      </c>
      <c r="F344" s="60">
        <f t="shared" si="1316"/>
        <v>0</v>
      </c>
      <c r="G344" s="60">
        <f t="shared" si="1316"/>
        <v>0</v>
      </c>
      <c r="H344" s="60">
        <f t="shared" si="1290"/>
        <v>81</v>
      </c>
      <c r="I344" s="60">
        <f>SUM(I345,I349,I350)</f>
        <v>0</v>
      </c>
      <c r="J344" s="60">
        <f t="shared" si="1316"/>
        <v>0</v>
      </c>
      <c r="K344" s="60"/>
      <c r="L344" s="60">
        <f t="shared" si="1316"/>
        <v>0</v>
      </c>
      <c r="M344" s="60">
        <f t="shared" si="1316"/>
        <v>0</v>
      </c>
      <c r="N344" s="60">
        <f t="shared" si="1316"/>
        <v>0</v>
      </c>
      <c r="O344" s="60">
        <f t="shared" si="1316"/>
        <v>0</v>
      </c>
      <c r="P344" s="60">
        <f t="shared" si="1316"/>
        <v>1</v>
      </c>
      <c r="Q344" s="60">
        <f t="shared" si="1316"/>
        <v>0</v>
      </c>
      <c r="R344" s="60">
        <f t="shared" si="1316"/>
        <v>0</v>
      </c>
      <c r="S344" s="60">
        <f>SUM(S345,S349,S350)</f>
        <v>0</v>
      </c>
      <c r="T344" s="60">
        <f t="shared" si="1316"/>
        <v>0</v>
      </c>
      <c r="U344" s="60">
        <f t="shared" si="1316"/>
        <v>0</v>
      </c>
      <c r="V344" s="60">
        <f t="shared" si="1316"/>
        <v>1</v>
      </c>
      <c r="W344" s="60">
        <f>SUM(W345,W349,W350)</f>
        <v>3</v>
      </c>
      <c r="X344" s="60">
        <f t="shared" si="1316"/>
        <v>0</v>
      </c>
      <c r="Y344" s="60">
        <f t="shared" si="1316"/>
        <v>1</v>
      </c>
      <c r="Z344" s="60">
        <f>SUM(Z345,Z349,Z350)</f>
        <v>0</v>
      </c>
      <c r="AA344" s="60">
        <f>SUM(AA345,AA349,AA350)</f>
        <v>0</v>
      </c>
      <c r="AB344" s="60">
        <f t="shared" si="1316"/>
        <v>0</v>
      </c>
      <c r="AC344" s="60">
        <f t="shared" si="1316"/>
        <v>0</v>
      </c>
      <c r="AD344" s="60">
        <f>SUM(AD345,AD349,AD350)</f>
        <v>0</v>
      </c>
      <c r="AE344" s="60">
        <f t="shared" si="1316"/>
        <v>10</v>
      </c>
      <c r="AF344" s="60">
        <f>SUM(AF345,AF349,AF350)</f>
        <v>2</v>
      </c>
      <c r="AG344" s="60">
        <f>SUM(AG345,AG349,AG350)</f>
        <v>0</v>
      </c>
      <c r="AH344" s="60">
        <f>SUM(AH345,AH349,AH350)</f>
        <v>2</v>
      </c>
      <c r="AI344" s="60">
        <f t="shared" si="1316"/>
        <v>0</v>
      </c>
      <c r="AJ344" s="60">
        <f>SUM(AJ345,AJ349,AJ350)</f>
        <v>0</v>
      </c>
      <c r="AK344" s="60">
        <f>SUM(AK345,AK349,AK350)</f>
        <v>0</v>
      </c>
      <c r="AL344" s="60">
        <f>SUM(AL345,AL349,AL350)</f>
        <v>0</v>
      </c>
      <c r="AM344" s="60">
        <f>SUM(AM345,AM349,AM350)</f>
        <v>0</v>
      </c>
      <c r="AN344" s="60">
        <f t="shared" si="1316"/>
        <v>0</v>
      </c>
      <c r="AO344" s="60">
        <f t="shared" si="1316"/>
        <v>1</v>
      </c>
      <c r="AP344" s="60">
        <f>SUM(AP345,AP349,AP350)</f>
        <v>0</v>
      </c>
      <c r="AQ344" s="60">
        <f t="shared" si="1316"/>
        <v>0</v>
      </c>
      <c r="AR344" s="60">
        <f>SUM(AR345,AR349,AR350)</f>
        <v>0</v>
      </c>
      <c r="AS344" s="60">
        <f t="shared" si="1316"/>
        <v>12</v>
      </c>
      <c r="AT344" s="60">
        <f>SUM(AT345,AT349,AT350)</f>
        <v>7</v>
      </c>
      <c r="AU344" s="60">
        <f>SUM(AU345,AU349,AU350)</f>
        <v>0</v>
      </c>
      <c r="AV344" s="60">
        <f>SUM(AV345,AV349,AV350)</f>
        <v>4</v>
      </c>
      <c r="AW344" s="60">
        <f t="shared" si="1316"/>
        <v>0</v>
      </c>
      <c r="AX344" s="60">
        <f t="shared" si="1316"/>
        <v>0</v>
      </c>
      <c r="AY344" s="60">
        <f t="shared" si="1316"/>
        <v>0</v>
      </c>
      <c r="AZ344" s="60">
        <f>SUM(AZ345,AZ349,AZ350)</f>
        <v>0</v>
      </c>
      <c r="BA344" s="60">
        <f t="shared" si="1316"/>
        <v>0</v>
      </c>
      <c r="BB344" s="60">
        <f t="shared" si="1316"/>
        <v>1</v>
      </c>
      <c r="BC344" s="60">
        <f t="shared" si="1316"/>
        <v>0</v>
      </c>
      <c r="BD344" s="60">
        <f t="shared" ref="BD344" si="1317">SUM(BD345,BD349,BD350)</f>
        <v>0</v>
      </c>
      <c r="BE344" s="60">
        <f>SUM(BE345,BE349,BE350)</f>
        <v>0</v>
      </c>
      <c r="BF344" s="60">
        <f t="shared" si="1316"/>
        <v>6</v>
      </c>
      <c r="BG344" s="64">
        <f t="shared" ref="BG344:BL344" si="1318">SUM(BG345,BG349,BG350)</f>
        <v>10</v>
      </c>
      <c r="BH344" s="60">
        <f t="shared" si="1318"/>
        <v>2</v>
      </c>
      <c r="BI344" s="60">
        <f t="shared" si="1318"/>
        <v>0</v>
      </c>
      <c r="BJ344" s="60">
        <f t="shared" si="1318"/>
        <v>0</v>
      </c>
      <c r="BK344" s="60">
        <f t="shared" si="1318"/>
        <v>0</v>
      </c>
      <c r="BL344" s="60">
        <f t="shared" si="1318"/>
        <v>0</v>
      </c>
      <c r="BM344" s="60">
        <f t="shared" si="1316"/>
        <v>0</v>
      </c>
      <c r="BN344" s="60">
        <f t="shared" si="1316"/>
        <v>0</v>
      </c>
      <c r="BO344" s="60">
        <f t="shared" si="1316"/>
        <v>0</v>
      </c>
      <c r="BP344" s="60">
        <f t="shared" si="1316"/>
        <v>3</v>
      </c>
      <c r="BQ344" s="60">
        <f>SUM(BQ345,BQ349,BQ350)</f>
        <v>10</v>
      </c>
      <c r="BR344" s="60">
        <f>SUM(BR345,BR349,BR350)</f>
        <v>4</v>
      </c>
      <c r="BS344" s="60">
        <f t="shared" si="1316"/>
        <v>0</v>
      </c>
      <c r="BT344" s="60">
        <f t="shared" ref="BT344:CA344" si="1319">SUM(BT345,BT349,BT350)</f>
        <v>0</v>
      </c>
      <c r="BU344" s="60">
        <f t="shared" si="1319"/>
        <v>1</v>
      </c>
      <c r="BV344" s="60">
        <f t="shared" si="1319"/>
        <v>0</v>
      </c>
      <c r="BW344" s="60">
        <f t="shared" si="1319"/>
        <v>0</v>
      </c>
      <c r="BX344" s="60">
        <f t="shared" ref="BX344" si="1320">SUM(BX345,BX349,BX350)</f>
        <v>0</v>
      </c>
      <c r="BY344" s="60">
        <f t="shared" si="1319"/>
        <v>0</v>
      </c>
      <c r="BZ344" s="60">
        <f t="shared" si="1319"/>
        <v>0</v>
      </c>
      <c r="CA344" s="60">
        <f t="shared" si="1319"/>
        <v>0</v>
      </c>
      <c r="CB344" s="60"/>
      <c r="CC344" s="60">
        <f t="shared" ref="CC344" si="1321">SUM(CC345,CC349,CC350)</f>
        <v>0</v>
      </c>
      <c r="CD344" s="84"/>
    </row>
    <row r="345" spans="1:92" ht="19.7" customHeight="1">
      <c r="A345" s="36" t="s">
        <v>169</v>
      </c>
      <c r="B345" s="26">
        <f t="shared" si="1315"/>
        <v>45</v>
      </c>
      <c r="C345" s="27">
        <f>SUM(C346:C347)</f>
        <v>0</v>
      </c>
      <c r="D345" s="27">
        <f>SUM(D346:D347)</f>
        <v>0</v>
      </c>
      <c r="E345" s="27">
        <f>SUM(E346:E347)</f>
        <v>0</v>
      </c>
      <c r="F345" s="27">
        <f>SUM(F346:F347)</f>
        <v>0</v>
      </c>
      <c r="G345" s="27">
        <f>SUM(G346:G347)</f>
        <v>0</v>
      </c>
      <c r="H345" s="27">
        <f t="shared" si="1290"/>
        <v>45</v>
      </c>
      <c r="I345" s="27">
        <f>SUM(I346:I348)</f>
        <v>0</v>
      </c>
      <c r="J345" s="27">
        <f t="shared" ref="J345:CA345" si="1322">SUM(J346:J348)</f>
        <v>0</v>
      </c>
      <c r="K345" s="27">
        <f t="shared" si="1322"/>
        <v>0</v>
      </c>
      <c r="L345" s="27">
        <f t="shared" si="1322"/>
        <v>0</v>
      </c>
      <c r="M345" s="27">
        <f t="shared" si="1322"/>
        <v>0</v>
      </c>
      <c r="N345" s="27">
        <f t="shared" si="1322"/>
        <v>0</v>
      </c>
      <c r="O345" s="27">
        <f t="shared" si="1322"/>
        <v>0</v>
      </c>
      <c r="P345" s="27">
        <f t="shared" si="1322"/>
        <v>0</v>
      </c>
      <c r="Q345" s="27">
        <f t="shared" si="1322"/>
        <v>0</v>
      </c>
      <c r="R345" s="27">
        <f t="shared" si="1322"/>
        <v>0</v>
      </c>
      <c r="S345" s="27">
        <f>SUM(S346:S348)</f>
        <v>0</v>
      </c>
      <c r="T345" s="27">
        <f t="shared" si="1322"/>
        <v>0</v>
      </c>
      <c r="U345" s="27">
        <f t="shared" si="1322"/>
        <v>0</v>
      </c>
      <c r="V345" s="27">
        <f t="shared" si="1322"/>
        <v>0</v>
      </c>
      <c r="W345" s="27">
        <f>SUM(W346:W348)</f>
        <v>3</v>
      </c>
      <c r="X345" s="27">
        <f t="shared" si="1322"/>
        <v>0</v>
      </c>
      <c r="Y345" s="27">
        <f t="shared" si="1322"/>
        <v>0</v>
      </c>
      <c r="Z345" s="27">
        <f>SUM(Z346:Z348)</f>
        <v>0</v>
      </c>
      <c r="AA345" s="27">
        <f>SUM(AA346:AA348)</f>
        <v>0</v>
      </c>
      <c r="AB345" s="27">
        <f t="shared" si="1322"/>
        <v>0</v>
      </c>
      <c r="AC345" s="27">
        <f t="shared" si="1322"/>
        <v>0</v>
      </c>
      <c r="AD345" s="27">
        <f>SUM(AD346:AD348)</f>
        <v>0</v>
      </c>
      <c r="AE345" s="27">
        <f t="shared" si="1322"/>
        <v>1</v>
      </c>
      <c r="AF345" s="27">
        <f>SUM(AF346:AF348)</f>
        <v>2</v>
      </c>
      <c r="AG345" s="27">
        <f>SUM(AG346:AG348)</f>
        <v>0</v>
      </c>
      <c r="AH345" s="27">
        <f>SUM(AH346:AH348)</f>
        <v>0</v>
      </c>
      <c r="AI345" s="27">
        <f t="shared" si="1322"/>
        <v>0</v>
      </c>
      <c r="AJ345" s="27">
        <f>SUM(AJ346:AJ348)</f>
        <v>0</v>
      </c>
      <c r="AK345" s="27">
        <f>SUM(AK346:AK348)</f>
        <v>0</v>
      </c>
      <c r="AL345" s="27">
        <f>SUM(AL346:AL348)</f>
        <v>0</v>
      </c>
      <c r="AM345" s="27">
        <f>SUM(AM346:AM348)</f>
        <v>0</v>
      </c>
      <c r="AN345" s="27">
        <f t="shared" si="1322"/>
        <v>0</v>
      </c>
      <c r="AO345" s="27">
        <f t="shared" si="1322"/>
        <v>0</v>
      </c>
      <c r="AP345" s="27">
        <f>SUM(AP346:AP348)</f>
        <v>0</v>
      </c>
      <c r="AQ345" s="27">
        <f t="shared" si="1322"/>
        <v>0</v>
      </c>
      <c r="AR345" s="27">
        <f>SUM(AR346:AR348)</f>
        <v>0</v>
      </c>
      <c r="AS345" s="27">
        <f t="shared" si="1322"/>
        <v>1</v>
      </c>
      <c r="AT345" s="27">
        <f>SUM(AT346:AT348)</f>
        <v>7</v>
      </c>
      <c r="AU345" s="27">
        <f>SUM(AU346:AU348)</f>
        <v>0</v>
      </c>
      <c r="AV345" s="27">
        <f>SUM(AV346:AV348)</f>
        <v>0</v>
      </c>
      <c r="AW345" s="27">
        <f t="shared" si="1322"/>
        <v>0</v>
      </c>
      <c r="AX345" s="27">
        <f t="shared" si="1322"/>
        <v>0</v>
      </c>
      <c r="AY345" s="27">
        <f t="shared" si="1322"/>
        <v>0</v>
      </c>
      <c r="AZ345" s="27">
        <f>SUM(AZ346:AZ348)</f>
        <v>0</v>
      </c>
      <c r="BA345" s="27">
        <f t="shared" si="1322"/>
        <v>0</v>
      </c>
      <c r="BB345" s="27">
        <f t="shared" si="1322"/>
        <v>0</v>
      </c>
      <c r="BC345" s="27">
        <f t="shared" si="1322"/>
        <v>0</v>
      </c>
      <c r="BD345" s="27">
        <f t="shared" ref="BD345" si="1323">SUM(BD346:BD348)</f>
        <v>0</v>
      </c>
      <c r="BE345" s="27">
        <f>SUM(BE346:BE348)</f>
        <v>0</v>
      </c>
      <c r="BF345" s="27">
        <f t="shared" si="1322"/>
        <v>2</v>
      </c>
      <c r="BG345" s="50">
        <f t="shared" ref="BG345:BL345" si="1324">SUM(BG346:BG348)</f>
        <v>10</v>
      </c>
      <c r="BH345" s="27">
        <f t="shared" si="1324"/>
        <v>2</v>
      </c>
      <c r="BI345" s="27">
        <f t="shared" si="1324"/>
        <v>0</v>
      </c>
      <c r="BJ345" s="27">
        <f t="shared" si="1324"/>
        <v>0</v>
      </c>
      <c r="BK345" s="27">
        <f t="shared" si="1324"/>
        <v>0</v>
      </c>
      <c r="BL345" s="27">
        <f t="shared" si="1324"/>
        <v>0</v>
      </c>
      <c r="BM345" s="27">
        <f t="shared" si="1322"/>
        <v>0</v>
      </c>
      <c r="BN345" s="27">
        <f t="shared" si="1322"/>
        <v>0</v>
      </c>
      <c r="BO345" s="27">
        <f t="shared" si="1322"/>
        <v>0</v>
      </c>
      <c r="BP345" s="27">
        <f t="shared" si="1322"/>
        <v>2</v>
      </c>
      <c r="BQ345" s="27">
        <f>SUM(BQ346:BQ348)</f>
        <v>10</v>
      </c>
      <c r="BR345" s="27">
        <f>SUM(BR346:BR348)</f>
        <v>4</v>
      </c>
      <c r="BS345" s="27">
        <f t="shared" si="1322"/>
        <v>0</v>
      </c>
      <c r="BT345" s="27">
        <f t="shared" si="1322"/>
        <v>0</v>
      </c>
      <c r="BU345" s="27">
        <f t="shared" si="1322"/>
        <v>1</v>
      </c>
      <c r="BV345" s="27">
        <f t="shared" si="1322"/>
        <v>0</v>
      </c>
      <c r="BW345" s="27">
        <f t="shared" si="1322"/>
        <v>0</v>
      </c>
      <c r="BX345" s="27">
        <f t="shared" ref="BX345" si="1325">SUM(BX346:BX348)</f>
        <v>0</v>
      </c>
      <c r="BY345" s="27">
        <f t="shared" si="1322"/>
        <v>0</v>
      </c>
      <c r="BZ345" s="27">
        <f t="shared" si="1322"/>
        <v>0</v>
      </c>
      <c r="CA345" s="27">
        <f t="shared" si="1322"/>
        <v>0</v>
      </c>
      <c r="CB345" s="27"/>
      <c r="CC345" s="27">
        <f t="shared" ref="CC345" si="1326">SUM(CC346:CC348)</f>
        <v>0</v>
      </c>
      <c r="CD345" s="84"/>
    </row>
    <row r="346" spans="1:92" ht="19.7" customHeight="1">
      <c r="A346" s="85" t="s">
        <v>457</v>
      </c>
      <c r="B346" s="3">
        <f t="shared" si="1315"/>
        <v>18</v>
      </c>
      <c r="C346" s="2"/>
      <c r="D346" s="2"/>
      <c r="E346" s="2"/>
      <c r="F346" s="2"/>
      <c r="G346" s="2"/>
      <c r="H346" s="2">
        <f t="shared" si="1290"/>
        <v>18</v>
      </c>
      <c r="I346" s="3"/>
      <c r="J346" s="3"/>
      <c r="K346" s="3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>
        <v>1</v>
      </c>
      <c r="X346" s="2"/>
      <c r="Y346" s="2"/>
      <c r="Z346" s="2"/>
      <c r="AA346" s="2"/>
      <c r="AB346" s="2"/>
      <c r="AC346" s="2"/>
      <c r="AD346" s="2"/>
      <c r="AE346" s="2"/>
      <c r="AF346" s="2">
        <v>1</v>
      </c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>
        <v>3</v>
      </c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>
        <v>1</v>
      </c>
      <c r="BG346" s="87">
        <v>4</v>
      </c>
      <c r="BH346" s="2">
        <v>1</v>
      </c>
      <c r="BI346" s="2"/>
      <c r="BJ346" s="2"/>
      <c r="BK346" s="2"/>
      <c r="BL346" s="2"/>
      <c r="BM346" s="2"/>
      <c r="BN346" s="2"/>
      <c r="BO346" s="2"/>
      <c r="BP346" s="2"/>
      <c r="BQ346" s="2">
        <f>6-1</f>
        <v>5</v>
      </c>
      <c r="BR346" s="2">
        <v>2</v>
      </c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84" t="s">
        <v>568</v>
      </c>
    </row>
    <row r="347" spans="1:92" ht="19.7" customHeight="1">
      <c r="A347" s="85" t="s">
        <v>277</v>
      </c>
      <c r="B347" s="3">
        <f t="shared" si="1315"/>
        <v>16</v>
      </c>
      <c r="C347" s="2"/>
      <c r="D347" s="2"/>
      <c r="E347" s="2"/>
      <c r="F347" s="2"/>
      <c r="G347" s="2"/>
      <c r="H347" s="2">
        <f t="shared" si="1290"/>
        <v>16</v>
      </c>
      <c r="I347" s="3"/>
      <c r="J347" s="3"/>
      <c r="K347" s="3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>
        <v>1</v>
      </c>
      <c r="X347" s="2"/>
      <c r="Y347" s="2"/>
      <c r="Z347" s="2"/>
      <c r="AA347" s="2"/>
      <c r="AB347" s="2"/>
      <c r="AC347" s="2"/>
      <c r="AD347" s="2"/>
      <c r="AE347" s="2"/>
      <c r="AF347" s="2">
        <v>1</v>
      </c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>
        <v>3</v>
      </c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87">
        <v>4</v>
      </c>
      <c r="BH347" s="2">
        <v>1</v>
      </c>
      <c r="BI347" s="2"/>
      <c r="BJ347" s="2"/>
      <c r="BK347" s="2"/>
      <c r="BL347" s="2"/>
      <c r="BM347" s="2"/>
      <c r="BN347" s="2"/>
      <c r="BO347" s="2"/>
      <c r="BP347" s="2">
        <v>1</v>
      </c>
      <c r="BQ347" s="2">
        <f>5-1</f>
        <v>4</v>
      </c>
      <c r="BR347" s="2">
        <v>1</v>
      </c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84" t="s">
        <v>568</v>
      </c>
    </row>
    <row r="348" spans="1:92" ht="19.7" customHeight="1">
      <c r="A348" s="85" t="s">
        <v>238</v>
      </c>
      <c r="B348" s="3">
        <f t="shared" si="1315"/>
        <v>11</v>
      </c>
      <c r="C348" s="2"/>
      <c r="D348" s="2"/>
      <c r="E348" s="2"/>
      <c r="F348" s="2"/>
      <c r="G348" s="2"/>
      <c r="H348" s="2">
        <f t="shared" si="1290"/>
        <v>11</v>
      </c>
      <c r="I348" s="3"/>
      <c r="J348" s="3"/>
      <c r="K348" s="3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>
        <v>1</v>
      </c>
      <c r="X348" s="2"/>
      <c r="Y348" s="2"/>
      <c r="Z348" s="2"/>
      <c r="AA348" s="2"/>
      <c r="AB348" s="2"/>
      <c r="AC348" s="2"/>
      <c r="AD348" s="2"/>
      <c r="AE348" s="2">
        <v>1</v>
      </c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>
        <v>1</v>
      </c>
      <c r="AT348" s="2">
        <v>1</v>
      </c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>
        <v>1</v>
      </c>
      <c r="BG348" s="86">
        <v>2</v>
      </c>
      <c r="BH348" s="2"/>
      <c r="BI348" s="2"/>
      <c r="BJ348" s="2"/>
      <c r="BK348" s="2"/>
      <c r="BL348" s="2"/>
      <c r="BM348" s="2"/>
      <c r="BN348" s="2"/>
      <c r="BO348" s="2"/>
      <c r="BP348" s="2">
        <v>1</v>
      </c>
      <c r="BQ348" s="2">
        <v>1</v>
      </c>
      <c r="BR348" s="2">
        <v>1</v>
      </c>
      <c r="BS348" s="2"/>
      <c r="BT348" s="2"/>
      <c r="BU348" s="2">
        <v>1</v>
      </c>
      <c r="BV348" s="2"/>
      <c r="BW348" s="2"/>
      <c r="BX348" s="2"/>
      <c r="BY348" s="2"/>
      <c r="BZ348" s="2"/>
      <c r="CA348" s="2"/>
      <c r="CB348" s="2"/>
      <c r="CC348" s="2"/>
      <c r="CD348" s="84" t="s">
        <v>568</v>
      </c>
    </row>
    <row r="349" spans="1:92" ht="19.7" customHeight="1">
      <c r="A349" s="85" t="s">
        <v>258</v>
      </c>
      <c r="B349" s="3">
        <f t="shared" si="1315"/>
        <v>27</v>
      </c>
      <c r="C349" s="2"/>
      <c r="D349" s="2"/>
      <c r="E349" s="2"/>
      <c r="F349" s="2"/>
      <c r="G349" s="2"/>
      <c r="H349" s="2">
        <f t="shared" si="1290"/>
        <v>27</v>
      </c>
      <c r="I349" s="3"/>
      <c r="J349" s="3"/>
      <c r="K349" s="3"/>
      <c r="L349" s="3"/>
      <c r="M349" s="2"/>
      <c r="N349" s="2"/>
      <c r="O349" s="2"/>
      <c r="P349" s="2">
        <v>1</v>
      </c>
      <c r="Q349" s="2"/>
      <c r="R349" s="2"/>
      <c r="S349" s="2"/>
      <c r="T349" s="2"/>
      <c r="U349" s="2"/>
      <c r="V349" s="2">
        <v>1</v>
      </c>
      <c r="W349" s="2"/>
      <c r="X349" s="2"/>
      <c r="Y349" s="2"/>
      <c r="Z349" s="2"/>
      <c r="AA349" s="2"/>
      <c r="AB349" s="2"/>
      <c r="AC349" s="2"/>
      <c r="AD349" s="2"/>
      <c r="AE349" s="2">
        <v>9</v>
      </c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>
        <v>11</v>
      </c>
      <c r="AT349" s="2"/>
      <c r="AU349" s="2"/>
      <c r="AV349" s="2">
        <v>1</v>
      </c>
      <c r="AW349" s="2"/>
      <c r="AX349" s="2"/>
      <c r="AY349" s="2"/>
      <c r="AZ349" s="2"/>
      <c r="BA349" s="2"/>
      <c r="BB349" s="2"/>
      <c r="BC349" s="2"/>
      <c r="BD349" s="2"/>
      <c r="BE349" s="2"/>
      <c r="BF349" s="2">
        <v>3</v>
      </c>
      <c r="BG349" s="86"/>
      <c r="BH349" s="2"/>
      <c r="BI349" s="2"/>
      <c r="BJ349" s="2"/>
      <c r="BK349" s="2"/>
      <c r="BL349" s="2"/>
      <c r="BM349" s="2"/>
      <c r="BN349" s="2"/>
      <c r="BO349" s="2"/>
      <c r="BP349" s="2">
        <v>1</v>
      </c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84" t="s">
        <v>568</v>
      </c>
    </row>
    <row r="350" spans="1:92" ht="19.7" customHeight="1">
      <c r="A350" s="85" t="s">
        <v>50</v>
      </c>
      <c r="B350" s="3">
        <f t="shared" si="1315"/>
        <v>9</v>
      </c>
      <c r="C350" s="2"/>
      <c r="D350" s="2"/>
      <c r="E350" s="2"/>
      <c r="F350" s="2"/>
      <c r="G350" s="2"/>
      <c r="H350" s="2">
        <f t="shared" si="1290"/>
        <v>9</v>
      </c>
      <c r="I350" s="3"/>
      <c r="J350" s="3"/>
      <c r="K350" s="3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>
        <v>1</v>
      </c>
      <c r="Z350" s="2"/>
      <c r="AA350" s="2"/>
      <c r="AB350" s="2"/>
      <c r="AC350" s="2"/>
      <c r="AD350" s="2"/>
      <c r="AE350" s="2"/>
      <c r="AF350" s="2"/>
      <c r="AG350" s="2"/>
      <c r="AH350" s="2">
        <v>2</v>
      </c>
      <c r="AI350" s="2"/>
      <c r="AJ350" s="2"/>
      <c r="AK350" s="2"/>
      <c r="AL350" s="2"/>
      <c r="AM350" s="2"/>
      <c r="AN350" s="2"/>
      <c r="AO350" s="2">
        <v>1</v>
      </c>
      <c r="AP350" s="2"/>
      <c r="AQ350" s="2"/>
      <c r="AR350" s="2"/>
      <c r="AS350" s="2"/>
      <c r="AT350" s="2"/>
      <c r="AU350" s="2"/>
      <c r="AV350" s="2">
        <v>3</v>
      </c>
      <c r="AW350" s="2"/>
      <c r="AX350" s="2"/>
      <c r="AY350" s="2"/>
      <c r="AZ350" s="2"/>
      <c r="BA350" s="2"/>
      <c r="BB350" s="2">
        <v>1</v>
      </c>
      <c r="BC350" s="2"/>
      <c r="BD350" s="2"/>
      <c r="BE350" s="2"/>
      <c r="BF350" s="2">
        <v>1</v>
      </c>
      <c r="BG350" s="86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84" t="s">
        <v>568</v>
      </c>
    </row>
    <row r="351" spans="1:92" s="35" customFormat="1" ht="19.7" customHeight="1">
      <c r="A351" s="67" t="s">
        <v>278</v>
      </c>
      <c r="B351" s="24">
        <f t="shared" si="1315"/>
        <v>759</v>
      </c>
      <c r="C351" s="34">
        <f>SUM(C352:C354)</f>
        <v>0</v>
      </c>
      <c r="D351" s="34">
        <f t="shared" ref="D351:BS351" si="1327">SUM(D352:D354)</f>
        <v>0</v>
      </c>
      <c r="E351" s="34">
        <f t="shared" si="1327"/>
        <v>0</v>
      </c>
      <c r="F351" s="34">
        <f t="shared" si="1327"/>
        <v>0</v>
      </c>
      <c r="G351" s="34">
        <f t="shared" si="1327"/>
        <v>0</v>
      </c>
      <c r="H351" s="34">
        <f t="shared" si="1290"/>
        <v>759</v>
      </c>
      <c r="I351" s="34">
        <f t="shared" si="1327"/>
        <v>0</v>
      </c>
      <c r="J351" s="34">
        <f t="shared" si="1327"/>
        <v>1</v>
      </c>
      <c r="K351" s="34">
        <f t="shared" si="1327"/>
        <v>0</v>
      </c>
      <c r="L351" s="34">
        <f t="shared" si="1327"/>
        <v>0</v>
      </c>
      <c r="M351" s="34">
        <f t="shared" si="1327"/>
        <v>0</v>
      </c>
      <c r="N351" s="34">
        <f t="shared" si="1327"/>
        <v>0</v>
      </c>
      <c r="O351" s="34">
        <f t="shared" si="1327"/>
        <v>0</v>
      </c>
      <c r="P351" s="34">
        <f t="shared" si="1327"/>
        <v>4</v>
      </c>
      <c r="Q351" s="34">
        <f t="shared" si="1327"/>
        <v>0</v>
      </c>
      <c r="R351" s="34">
        <f t="shared" si="1327"/>
        <v>5</v>
      </c>
      <c r="S351" s="34">
        <f>SUM(S352:S354)</f>
        <v>0</v>
      </c>
      <c r="T351" s="34">
        <f t="shared" si="1327"/>
        <v>0</v>
      </c>
      <c r="U351" s="34">
        <f t="shared" si="1327"/>
        <v>1</v>
      </c>
      <c r="V351" s="34">
        <f t="shared" si="1327"/>
        <v>13</v>
      </c>
      <c r="W351" s="34">
        <f>SUM(W352:W354)</f>
        <v>17</v>
      </c>
      <c r="X351" s="34">
        <f t="shared" si="1327"/>
        <v>0</v>
      </c>
      <c r="Y351" s="34">
        <f t="shared" si="1327"/>
        <v>3</v>
      </c>
      <c r="Z351" s="34">
        <f>SUM(Z352:Z354)</f>
        <v>0</v>
      </c>
      <c r="AA351" s="34">
        <f>SUM(AA352:AA354)</f>
        <v>0</v>
      </c>
      <c r="AB351" s="34">
        <f t="shared" si="1327"/>
        <v>0</v>
      </c>
      <c r="AC351" s="34">
        <f t="shared" si="1327"/>
        <v>1</v>
      </c>
      <c r="AD351" s="34">
        <f>SUM(AD352:AD354)</f>
        <v>0</v>
      </c>
      <c r="AE351" s="34">
        <f t="shared" si="1327"/>
        <v>79</v>
      </c>
      <c r="AF351" s="34">
        <f>SUM(AF352:AF354)</f>
        <v>26</v>
      </c>
      <c r="AG351" s="34">
        <f>SUM(AG352:AG354)</f>
        <v>0</v>
      </c>
      <c r="AH351" s="34">
        <f>SUM(AH352:AH354)</f>
        <v>25</v>
      </c>
      <c r="AI351" s="34">
        <f t="shared" si="1327"/>
        <v>1</v>
      </c>
      <c r="AJ351" s="34">
        <f>SUM(AJ352:AJ354)</f>
        <v>0</v>
      </c>
      <c r="AK351" s="34">
        <f>SUM(AK352:AK354)</f>
        <v>1</v>
      </c>
      <c r="AL351" s="34">
        <f>SUM(AL352:AL354)</f>
        <v>0</v>
      </c>
      <c r="AM351" s="34">
        <f>SUM(AM352:AM354)</f>
        <v>0</v>
      </c>
      <c r="AN351" s="34">
        <f t="shared" si="1327"/>
        <v>0</v>
      </c>
      <c r="AO351" s="34">
        <f t="shared" si="1327"/>
        <v>5</v>
      </c>
      <c r="AP351" s="34">
        <f>SUM(AP352:AP354)</f>
        <v>0</v>
      </c>
      <c r="AQ351" s="34">
        <f t="shared" si="1327"/>
        <v>1</v>
      </c>
      <c r="AR351" s="34">
        <f>SUM(AR352:AR354)</f>
        <v>0</v>
      </c>
      <c r="AS351" s="34">
        <f t="shared" si="1327"/>
        <v>100</v>
      </c>
      <c r="AT351" s="34">
        <f>SUM(AT352:AT354)</f>
        <v>68</v>
      </c>
      <c r="AU351" s="34">
        <f>SUM(AU352:AU354)</f>
        <v>0</v>
      </c>
      <c r="AV351" s="34">
        <f>SUM(AV352:AV354)</f>
        <v>36</v>
      </c>
      <c r="AW351" s="34">
        <f t="shared" si="1327"/>
        <v>1</v>
      </c>
      <c r="AX351" s="34">
        <f t="shared" si="1327"/>
        <v>0</v>
      </c>
      <c r="AY351" s="34">
        <f t="shared" si="1327"/>
        <v>4</v>
      </c>
      <c r="AZ351" s="34">
        <f>SUM(AZ352:AZ354)</f>
        <v>0</v>
      </c>
      <c r="BA351" s="34">
        <f t="shared" si="1327"/>
        <v>0</v>
      </c>
      <c r="BB351" s="34">
        <f t="shared" si="1327"/>
        <v>9</v>
      </c>
      <c r="BC351" s="34">
        <f t="shared" si="1327"/>
        <v>0</v>
      </c>
      <c r="BD351" s="34">
        <f t="shared" ref="BD351" si="1328">SUM(BD352:BD354)</f>
        <v>1</v>
      </c>
      <c r="BE351" s="34">
        <f>SUM(BE352:BE354)</f>
        <v>0</v>
      </c>
      <c r="BF351" s="34">
        <f t="shared" si="1327"/>
        <v>53</v>
      </c>
      <c r="BG351" s="68">
        <f t="shared" ref="BG351:BL351" si="1329">SUM(BG352:BG354)</f>
        <v>81</v>
      </c>
      <c r="BH351" s="34">
        <f t="shared" si="1329"/>
        <v>26</v>
      </c>
      <c r="BI351" s="34">
        <f t="shared" si="1329"/>
        <v>0</v>
      </c>
      <c r="BJ351" s="34">
        <f t="shared" si="1329"/>
        <v>0</v>
      </c>
      <c r="BK351" s="34">
        <f t="shared" si="1329"/>
        <v>0</v>
      </c>
      <c r="BL351" s="34">
        <f t="shared" si="1329"/>
        <v>0</v>
      </c>
      <c r="BM351" s="34">
        <f t="shared" si="1327"/>
        <v>3</v>
      </c>
      <c r="BN351" s="34">
        <f t="shared" si="1327"/>
        <v>1</v>
      </c>
      <c r="BO351" s="34">
        <f t="shared" si="1327"/>
        <v>0</v>
      </c>
      <c r="BP351" s="34">
        <f t="shared" si="1327"/>
        <v>23</v>
      </c>
      <c r="BQ351" s="34">
        <f>SUM(BQ352:BQ354)</f>
        <v>103</v>
      </c>
      <c r="BR351" s="34">
        <f>SUM(BR352:BR354)</f>
        <v>49</v>
      </c>
      <c r="BS351" s="34">
        <f t="shared" si="1327"/>
        <v>3</v>
      </c>
      <c r="BT351" s="34">
        <f t="shared" ref="BT351:CA351" si="1330">SUM(BT352:BT354)</f>
        <v>0</v>
      </c>
      <c r="BU351" s="34">
        <f t="shared" si="1330"/>
        <v>6</v>
      </c>
      <c r="BV351" s="34">
        <f t="shared" si="1330"/>
        <v>4</v>
      </c>
      <c r="BW351" s="34">
        <f t="shared" si="1330"/>
        <v>4</v>
      </c>
      <c r="BX351" s="34">
        <f t="shared" ref="BX351" si="1331">SUM(BX352:BX354)</f>
        <v>0</v>
      </c>
      <c r="BY351" s="34">
        <f t="shared" si="1330"/>
        <v>1</v>
      </c>
      <c r="BZ351" s="34">
        <f t="shared" si="1330"/>
        <v>0</v>
      </c>
      <c r="CA351" s="34">
        <f t="shared" si="1330"/>
        <v>0</v>
      </c>
      <c r="CB351" s="34"/>
      <c r="CC351" s="34">
        <f t="shared" ref="CC351" si="1332">SUM(CC352:CC354)</f>
        <v>0</v>
      </c>
      <c r="CD351" s="83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</row>
    <row r="352" spans="1:92" ht="19.7" customHeight="1">
      <c r="A352" s="36" t="s">
        <v>458</v>
      </c>
      <c r="B352" s="26">
        <f t="shared" si="1315"/>
        <v>451</v>
      </c>
      <c r="C352" s="27">
        <f>SUM(C356,C379,C389,C401,C408,C415)</f>
        <v>0</v>
      </c>
      <c r="D352" s="27">
        <f>SUM(D356,D379,D389,D401,D408,D415)</f>
        <v>0</v>
      </c>
      <c r="E352" s="27">
        <f>SUM(E356,E379,E389,E401,E408,E415)</f>
        <v>0</v>
      </c>
      <c r="F352" s="27">
        <f>SUM(F356,F379,F389,F401,F408,F415)</f>
        <v>0</v>
      </c>
      <c r="G352" s="27">
        <f>SUM(G356,G379,G389,G401,G408,G415)</f>
        <v>0</v>
      </c>
      <c r="H352" s="27">
        <f t="shared" si="1290"/>
        <v>451</v>
      </c>
      <c r="I352" s="27">
        <f t="shared" ref="I352:AN352" si="1333">SUM(I356,I379,I389,I401,I408,I414)</f>
        <v>0</v>
      </c>
      <c r="J352" s="27">
        <f t="shared" si="1333"/>
        <v>0</v>
      </c>
      <c r="K352" s="27">
        <f t="shared" si="1333"/>
        <v>0</v>
      </c>
      <c r="L352" s="27">
        <f t="shared" si="1333"/>
        <v>0</v>
      </c>
      <c r="M352" s="27">
        <f t="shared" si="1333"/>
        <v>0</v>
      </c>
      <c r="N352" s="27">
        <f t="shared" si="1333"/>
        <v>0</v>
      </c>
      <c r="O352" s="27">
        <f t="shared" si="1333"/>
        <v>0</v>
      </c>
      <c r="P352" s="27">
        <f t="shared" si="1333"/>
        <v>1</v>
      </c>
      <c r="Q352" s="27">
        <f t="shared" si="1333"/>
        <v>0</v>
      </c>
      <c r="R352" s="27">
        <f t="shared" si="1333"/>
        <v>4</v>
      </c>
      <c r="S352" s="27">
        <f>SUM(S356,S379,S389,S401,S408,S414)</f>
        <v>0</v>
      </c>
      <c r="T352" s="27">
        <f t="shared" si="1333"/>
        <v>0</v>
      </c>
      <c r="U352" s="27">
        <f t="shared" si="1333"/>
        <v>0</v>
      </c>
      <c r="V352" s="27">
        <f t="shared" si="1333"/>
        <v>3</v>
      </c>
      <c r="W352" s="27">
        <f>SUM(W356,W379,W389,W401,W408,W414)</f>
        <v>14</v>
      </c>
      <c r="X352" s="27">
        <f t="shared" si="1333"/>
        <v>0</v>
      </c>
      <c r="Y352" s="27">
        <f t="shared" si="1333"/>
        <v>0</v>
      </c>
      <c r="Z352" s="27">
        <f t="shared" si="1333"/>
        <v>0</v>
      </c>
      <c r="AA352" s="27">
        <f>SUM(AA356,AA379,AA389,AA401,AA408,AA414)</f>
        <v>0</v>
      </c>
      <c r="AB352" s="27">
        <f t="shared" si="1333"/>
        <v>0</v>
      </c>
      <c r="AC352" s="27">
        <f t="shared" si="1333"/>
        <v>0</v>
      </c>
      <c r="AD352" s="27">
        <f>SUM(AD356,AD379,AD389,AD401,AD408,AD414)</f>
        <v>0</v>
      </c>
      <c r="AE352" s="27">
        <f t="shared" si="1333"/>
        <v>8</v>
      </c>
      <c r="AF352" s="27">
        <f>SUM(AF356,AF379,AF389,AF401,AF408,AF414)</f>
        <v>26</v>
      </c>
      <c r="AG352" s="27">
        <f t="shared" si="1333"/>
        <v>0</v>
      </c>
      <c r="AH352" s="27">
        <f>SUM(AH356,AH379,AH389,AH401,AH408,AH414)</f>
        <v>1</v>
      </c>
      <c r="AI352" s="27">
        <f t="shared" si="1333"/>
        <v>1</v>
      </c>
      <c r="AJ352" s="27">
        <f>SUM(AJ356,AJ379,AJ389,AJ401,AJ408,AJ414)</f>
        <v>0</v>
      </c>
      <c r="AK352" s="27">
        <f>SUM(AK356,AK379,AK389,AK401,AK408,AK414)</f>
        <v>1</v>
      </c>
      <c r="AL352" s="27">
        <f>SUM(AL356,AL379,AL389,AL401,AL408,AL414)</f>
        <v>0</v>
      </c>
      <c r="AM352" s="27">
        <f>SUM(AM356,AM379,AM389,AM401,AM408,AM414)</f>
        <v>0</v>
      </c>
      <c r="AN352" s="27">
        <f t="shared" si="1333"/>
        <v>0</v>
      </c>
      <c r="AO352" s="27">
        <f t="shared" ref="AO352:BT352" si="1334">SUM(AO356,AO379,AO389,AO401,AO408,AO414)</f>
        <v>0</v>
      </c>
      <c r="AP352" s="27">
        <f t="shared" si="1334"/>
        <v>0</v>
      </c>
      <c r="AQ352" s="27">
        <f t="shared" si="1334"/>
        <v>0</v>
      </c>
      <c r="AR352" s="27">
        <f>SUM(AR356,AR379,AR389,AR401,AR408,AR414)</f>
        <v>0</v>
      </c>
      <c r="AS352" s="27">
        <f t="shared" si="1334"/>
        <v>7</v>
      </c>
      <c r="AT352" s="27">
        <f>SUM(AT356,AT379,AT389,AT401,AT408,AT414)</f>
        <v>68</v>
      </c>
      <c r="AU352" s="27">
        <f t="shared" si="1334"/>
        <v>0</v>
      </c>
      <c r="AV352" s="27">
        <f>SUM(AV356,AV379,AV389,AV401,AV408,AV414)</f>
        <v>1</v>
      </c>
      <c r="AW352" s="27">
        <f t="shared" si="1334"/>
        <v>1</v>
      </c>
      <c r="AX352" s="27">
        <f t="shared" si="1334"/>
        <v>0</v>
      </c>
      <c r="AY352" s="27">
        <f t="shared" si="1334"/>
        <v>4</v>
      </c>
      <c r="AZ352" s="27">
        <f>SUM(AZ356,AZ379,AZ389,AZ401,AZ408,AZ414)</f>
        <v>0</v>
      </c>
      <c r="BA352" s="27">
        <f t="shared" si="1334"/>
        <v>0</v>
      </c>
      <c r="BB352" s="27">
        <f t="shared" si="1334"/>
        <v>0</v>
      </c>
      <c r="BC352" s="27">
        <f t="shared" si="1334"/>
        <v>0</v>
      </c>
      <c r="BD352" s="27">
        <f t="shared" si="1334"/>
        <v>1</v>
      </c>
      <c r="BE352" s="27">
        <f>SUM(BE356,BE379,BE389,BE401,BE408,BE414)</f>
        <v>0</v>
      </c>
      <c r="BF352" s="27">
        <f t="shared" si="1334"/>
        <v>16</v>
      </c>
      <c r="BG352" s="50">
        <f>SUM(BG356,BG379,BG389,BG401,BG408,BG414)</f>
        <v>81</v>
      </c>
      <c r="BH352" s="27">
        <f>SUM(BH356,BH379,BH389,BH401,BH408,BH414)</f>
        <v>26</v>
      </c>
      <c r="BI352" s="27">
        <f t="shared" si="1334"/>
        <v>0</v>
      </c>
      <c r="BJ352" s="27">
        <f>SUM(BJ356,BJ379,BJ389,BJ401,BJ408,BJ414)</f>
        <v>0</v>
      </c>
      <c r="BK352" s="27">
        <f>SUM(BK356,BK379,BK389,BK401,BK408,BK414)</f>
        <v>0</v>
      </c>
      <c r="BL352" s="27">
        <f>SUM(BL356,BL379,BL389,BL401,BL408,BL414)</f>
        <v>0</v>
      </c>
      <c r="BM352" s="27">
        <f t="shared" si="1334"/>
        <v>3</v>
      </c>
      <c r="BN352" s="27">
        <f t="shared" si="1334"/>
        <v>1</v>
      </c>
      <c r="BO352" s="27">
        <f t="shared" si="1334"/>
        <v>0</v>
      </c>
      <c r="BP352" s="27">
        <f t="shared" si="1334"/>
        <v>13</v>
      </c>
      <c r="BQ352" s="27">
        <f>SUM(BQ356,BQ379,BQ389,BQ401,BQ408,BQ414)</f>
        <v>103</v>
      </c>
      <c r="BR352" s="27">
        <f>SUM(BR356,BR379,BR389,BR401,BR408,BR414)</f>
        <v>49</v>
      </c>
      <c r="BS352" s="27">
        <f t="shared" si="1334"/>
        <v>3</v>
      </c>
      <c r="BT352" s="27">
        <f t="shared" si="1334"/>
        <v>0</v>
      </c>
      <c r="BU352" s="27">
        <f t="shared" ref="BU352:CA352" si="1335">SUM(BU356,BU379,BU389,BU401,BU408,BU414)</f>
        <v>6</v>
      </c>
      <c r="BV352" s="27">
        <f t="shared" si="1335"/>
        <v>4</v>
      </c>
      <c r="BW352" s="27">
        <f t="shared" si="1335"/>
        <v>4</v>
      </c>
      <c r="BX352" s="27">
        <f t="shared" si="1335"/>
        <v>0</v>
      </c>
      <c r="BY352" s="27">
        <f t="shared" si="1335"/>
        <v>1</v>
      </c>
      <c r="BZ352" s="27">
        <f t="shared" si="1335"/>
        <v>0</v>
      </c>
      <c r="CA352" s="27">
        <f t="shared" si="1335"/>
        <v>0</v>
      </c>
      <c r="CB352" s="27"/>
      <c r="CC352" s="27">
        <f t="shared" ref="CC352" si="1336">SUM(CC356,CC379,CC389,CC401,CC408,CC414)</f>
        <v>0</v>
      </c>
      <c r="CD352" s="84"/>
    </row>
    <row r="353" spans="1:82" ht="19.7" customHeight="1">
      <c r="A353" s="36" t="s">
        <v>264</v>
      </c>
      <c r="B353" s="26">
        <f t="shared" si="1315"/>
        <v>225</v>
      </c>
      <c r="C353" s="27">
        <f>SUM(C369,C384,C395,C405,C412,C417)</f>
        <v>0</v>
      </c>
      <c r="D353" s="27">
        <f>SUM(D369,D384,D395,D405,D412,D417)</f>
        <v>0</v>
      </c>
      <c r="E353" s="27">
        <f>SUM(E369,E384,E395,E405,E412,E417)</f>
        <v>0</v>
      </c>
      <c r="F353" s="27">
        <f>SUM(F369,F384,F395,F405,F412,F417)</f>
        <v>0</v>
      </c>
      <c r="G353" s="27">
        <f>SUM(G369,G384,G395,G405,G412,G417)</f>
        <v>0</v>
      </c>
      <c r="H353" s="27">
        <f t="shared" si="1290"/>
        <v>225</v>
      </c>
      <c r="I353" s="27">
        <f t="shared" ref="I353:AN353" si="1337">SUM(I369,I384,I394,I405,I412,I417)</f>
        <v>0</v>
      </c>
      <c r="J353" s="27">
        <f t="shared" si="1337"/>
        <v>1</v>
      </c>
      <c r="K353" s="27">
        <f t="shared" si="1337"/>
        <v>0</v>
      </c>
      <c r="L353" s="27">
        <f t="shared" si="1337"/>
        <v>0</v>
      </c>
      <c r="M353" s="27">
        <f t="shared" si="1337"/>
        <v>0</v>
      </c>
      <c r="N353" s="27">
        <f t="shared" si="1337"/>
        <v>0</v>
      </c>
      <c r="O353" s="27">
        <f t="shared" si="1337"/>
        <v>0</v>
      </c>
      <c r="P353" s="27">
        <f t="shared" si="1337"/>
        <v>3</v>
      </c>
      <c r="Q353" s="27">
        <f t="shared" si="1337"/>
        <v>0</v>
      </c>
      <c r="R353" s="27">
        <f t="shared" si="1337"/>
        <v>1</v>
      </c>
      <c r="S353" s="27">
        <f>SUM(S369,S384,S394,S405,S412,S417)</f>
        <v>0</v>
      </c>
      <c r="T353" s="27">
        <f t="shared" si="1337"/>
        <v>0</v>
      </c>
      <c r="U353" s="27">
        <f t="shared" si="1337"/>
        <v>0</v>
      </c>
      <c r="V353" s="27">
        <f t="shared" si="1337"/>
        <v>10</v>
      </c>
      <c r="W353" s="27">
        <f>SUM(W369,W384,W394,W405,W412,W417)</f>
        <v>0</v>
      </c>
      <c r="X353" s="27">
        <f t="shared" si="1337"/>
        <v>0</v>
      </c>
      <c r="Y353" s="27">
        <f t="shared" si="1337"/>
        <v>0</v>
      </c>
      <c r="Z353" s="27">
        <f t="shared" si="1337"/>
        <v>0</v>
      </c>
      <c r="AA353" s="27">
        <f>SUM(AA369,AA384,AA394,AA405,AA412,AA417)</f>
        <v>0</v>
      </c>
      <c r="AB353" s="27">
        <f t="shared" si="1337"/>
        <v>0</v>
      </c>
      <c r="AC353" s="27">
        <f t="shared" si="1337"/>
        <v>0</v>
      </c>
      <c r="AD353" s="27">
        <f>SUM(AD369,AD384,AD394,AD405,AD412,AD417)</f>
        <v>0</v>
      </c>
      <c r="AE353" s="27">
        <f t="shared" si="1337"/>
        <v>71</v>
      </c>
      <c r="AF353" s="27">
        <f>SUM(AF369,AF384,AF394,AF405,AF412,AF417)</f>
        <v>0</v>
      </c>
      <c r="AG353" s="27">
        <f t="shared" si="1337"/>
        <v>0</v>
      </c>
      <c r="AH353" s="27">
        <f>SUM(AH369,AH384,AH394,AH405,AH412,AH417)</f>
        <v>2</v>
      </c>
      <c r="AI353" s="27">
        <f t="shared" si="1337"/>
        <v>0</v>
      </c>
      <c r="AJ353" s="27">
        <f>SUM(AJ369,AJ384,AJ394,AJ405,AJ412,AJ417)</f>
        <v>0</v>
      </c>
      <c r="AK353" s="27">
        <f>SUM(AK369,AK384,AK394,AK405,AK412,AK417)</f>
        <v>0</v>
      </c>
      <c r="AL353" s="27">
        <f>SUM(AL369,AL384,AL394,AL405,AL412,AL417)</f>
        <v>0</v>
      </c>
      <c r="AM353" s="27">
        <f>SUM(AM369,AM384,AM394,AM405,AM412,AM417)</f>
        <v>0</v>
      </c>
      <c r="AN353" s="27">
        <f t="shared" si="1337"/>
        <v>0</v>
      </c>
      <c r="AO353" s="27">
        <f t="shared" ref="AO353:BT353" si="1338">SUM(AO369,AO384,AO394,AO405,AO412,AO417)</f>
        <v>0</v>
      </c>
      <c r="AP353" s="27">
        <f t="shared" si="1338"/>
        <v>0</v>
      </c>
      <c r="AQ353" s="27">
        <f t="shared" si="1338"/>
        <v>0</v>
      </c>
      <c r="AR353" s="27">
        <f>SUM(AR369,AR384,AR394,AR405,AR412,AR417)</f>
        <v>0</v>
      </c>
      <c r="AS353" s="27">
        <f t="shared" si="1338"/>
        <v>93</v>
      </c>
      <c r="AT353" s="27">
        <f>SUM(AT369,AT384,AT394,AT405,AT412,AT417)</f>
        <v>0</v>
      </c>
      <c r="AU353" s="27">
        <f t="shared" si="1338"/>
        <v>0</v>
      </c>
      <c r="AV353" s="27">
        <f>SUM(AV369,AV384,AV394,AV405,AV412,AV417)</f>
        <v>4</v>
      </c>
      <c r="AW353" s="27">
        <f t="shared" si="1338"/>
        <v>0</v>
      </c>
      <c r="AX353" s="27">
        <f t="shared" si="1338"/>
        <v>0</v>
      </c>
      <c r="AY353" s="27">
        <f t="shared" si="1338"/>
        <v>0</v>
      </c>
      <c r="AZ353" s="27">
        <f>SUM(AZ369,AZ384,AZ394,AZ405,AZ412,AZ417)</f>
        <v>0</v>
      </c>
      <c r="BA353" s="27">
        <f t="shared" si="1338"/>
        <v>0</v>
      </c>
      <c r="BB353" s="27">
        <f t="shared" si="1338"/>
        <v>0</v>
      </c>
      <c r="BC353" s="27">
        <f t="shared" si="1338"/>
        <v>0</v>
      </c>
      <c r="BD353" s="27">
        <f t="shared" si="1338"/>
        <v>0</v>
      </c>
      <c r="BE353" s="27">
        <f>SUM(BE369,BE384,BE394,BE405,BE412,BE417)</f>
        <v>0</v>
      </c>
      <c r="BF353" s="27">
        <f t="shared" si="1338"/>
        <v>30</v>
      </c>
      <c r="BG353" s="57">
        <f>SUM(BG369,BG384,BG394,BG405,BG412,BG417)</f>
        <v>0</v>
      </c>
      <c r="BH353" s="27">
        <f>SUM(BH369,BH384,BH394,BH405,BH412,BH417)</f>
        <v>0</v>
      </c>
      <c r="BI353" s="27">
        <f t="shared" si="1338"/>
        <v>0</v>
      </c>
      <c r="BJ353" s="27">
        <f>SUM(BJ369,BJ384,BJ394,BJ405,BJ412,BJ417)</f>
        <v>0</v>
      </c>
      <c r="BK353" s="27">
        <f>SUM(BK369,BK384,BK394,BK405,BK412,BK417)</f>
        <v>0</v>
      </c>
      <c r="BL353" s="27">
        <f>SUM(BL369,BL384,BL394,BL405,BL412,BL417)</f>
        <v>0</v>
      </c>
      <c r="BM353" s="27">
        <f t="shared" si="1338"/>
        <v>0</v>
      </c>
      <c r="BN353" s="27">
        <f t="shared" si="1338"/>
        <v>0</v>
      </c>
      <c r="BO353" s="27">
        <f t="shared" si="1338"/>
        <v>0</v>
      </c>
      <c r="BP353" s="27">
        <f t="shared" si="1338"/>
        <v>10</v>
      </c>
      <c r="BQ353" s="27">
        <f>SUM(BQ369,BQ384,BQ394,BQ405,BQ412,BQ417)</f>
        <v>0</v>
      </c>
      <c r="BR353" s="27">
        <f>SUM(BR369,BR384,BR394,BR405,BR412,BR417)</f>
        <v>0</v>
      </c>
      <c r="BS353" s="27">
        <f t="shared" si="1338"/>
        <v>0</v>
      </c>
      <c r="BT353" s="27">
        <f t="shared" si="1338"/>
        <v>0</v>
      </c>
      <c r="BU353" s="27">
        <f t="shared" ref="BU353:CA353" si="1339">SUM(BU369,BU384,BU394,BU405,BU412,BU417)</f>
        <v>0</v>
      </c>
      <c r="BV353" s="27">
        <f t="shared" si="1339"/>
        <v>0</v>
      </c>
      <c r="BW353" s="27">
        <f t="shared" si="1339"/>
        <v>0</v>
      </c>
      <c r="BX353" s="27">
        <f t="shared" si="1339"/>
        <v>0</v>
      </c>
      <c r="BY353" s="27">
        <f t="shared" si="1339"/>
        <v>0</v>
      </c>
      <c r="BZ353" s="27">
        <f t="shared" si="1339"/>
        <v>0</v>
      </c>
      <c r="CA353" s="27">
        <f t="shared" si="1339"/>
        <v>0</v>
      </c>
      <c r="CB353" s="27"/>
      <c r="CC353" s="27">
        <f t="shared" ref="CC353" si="1340">SUM(CC369,CC384,CC394,CC405,CC412,CC417)</f>
        <v>0</v>
      </c>
      <c r="CD353" s="84"/>
    </row>
    <row r="354" spans="1:82" ht="19.7" customHeight="1">
      <c r="A354" s="36" t="s">
        <v>234</v>
      </c>
      <c r="B354" s="26">
        <f t="shared" si="1315"/>
        <v>83</v>
      </c>
      <c r="C354" s="27">
        <f>SUM(C374,C387,C397,C406)</f>
        <v>0</v>
      </c>
      <c r="D354" s="27">
        <f t="shared" ref="D354:BO354" si="1341">SUM(D374,D387,D397,D406)</f>
        <v>0</v>
      </c>
      <c r="E354" s="27">
        <f t="shared" si="1341"/>
        <v>0</v>
      </c>
      <c r="F354" s="27">
        <f t="shared" si="1341"/>
        <v>0</v>
      </c>
      <c r="G354" s="27">
        <f t="shared" si="1341"/>
        <v>0</v>
      </c>
      <c r="H354" s="27">
        <f t="shared" si="1290"/>
        <v>83</v>
      </c>
      <c r="I354" s="27">
        <f t="shared" si="1341"/>
        <v>0</v>
      </c>
      <c r="J354" s="27">
        <f t="shared" si="1341"/>
        <v>0</v>
      </c>
      <c r="K354" s="27">
        <f t="shared" si="1341"/>
        <v>0</v>
      </c>
      <c r="L354" s="27">
        <f t="shared" si="1341"/>
        <v>0</v>
      </c>
      <c r="M354" s="27">
        <f t="shared" si="1341"/>
        <v>0</v>
      </c>
      <c r="N354" s="27">
        <f t="shared" si="1341"/>
        <v>0</v>
      </c>
      <c r="O354" s="27">
        <f t="shared" si="1341"/>
        <v>0</v>
      </c>
      <c r="P354" s="27">
        <f t="shared" si="1341"/>
        <v>0</v>
      </c>
      <c r="Q354" s="27">
        <f t="shared" si="1341"/>
        <v>0</v>
      </c>
      <c r="R354" s="27">
        <f t="shared" si="1341"/>
        <v>0</v>
      </c>
      <c r="S354" s="27">
        <f>SUM(S374,S387,S397,S406)</f>
        <v>0</v>
      </c>
      <c r="T354" s="27">
        <f t="shared" si="1341"/>
        <v>0</v>
      </c>
      <c r="U354" s="27">
        <f t="shared" si="1341"/>
        <v>1</v>
      </c>
      <c r="V354" s="27">
        <f t="shared" si="1341"/>
        <v>0</v>
      </c>
      <c r="W354" s="27">
        <f>SUM(W374,W387,W397,W406)</f>
        <v>3</v>
      </c>
      <c r="X354" s="27">
        <f t="shared" si="1341"/>
        <v>0</v>
      </c>
      <c r="Y354" s="27">
        <f t="shared" si="1341"/>
        <v>3</v>
      </c>
      <c r="Z354" s="27">
        <f t="shared" si="1341"/>
        <v>0</v>
      </c>
      <c r="AA354" s="27">
        <f>SUM(AA374,AA387,AA397,AA406)</f>
        <v>0</v>
      </c>
      <c r="AB354" s="27">
        <f t="shared" si="1341"/>
        <v>0</v>
      </c>
      <c r="AC354" s="27">
        <f t="shared" si="1341"/>
        <v>1</v>
      </c>
      <c r="AD354" s="27">
        <f>SUM(AD374,AD387,AD397,AD406)</f>
        <v>0</v>
      </c>
      <c r="AE354" s="27">
        <f t="shared" si="1341"/>
        <v>0</v>
      </c>
      <c r="AF354" s="27">
        <f>SUM(AF374,AF387,AF397,AF406)</f>
        <v>0</v>
      </c>
      <c r="AG354" s="27">
        <f t="shared" si="1341"/>
        <v>0</v>
      </c>
      <c r="AH354" s="27">
        <f>SUM(AH374,AH387,AH397,AH406)</f>
        <v>22</v>
      </c>
      <c r="AI354" s="27">
        <f t="shared" si="1341"/>
        <v>0</v>
      </c>
      <c r="AJ354" s="27">
        <f>SUM(AJ374,AJ387,AJ397,AJ406)</f>
        <v>0</v>
      </c>
      <c r="AK354" s="27">
        <f>SUM(AK374,AK387,AK397,AK406)</f>
        <v>0</v>
      </c>
      <c r="AL354" s="27">
        <f>SUM(AL374,AL387,AL397,AL406)</f>
        <v>0</v>
      </c>
      <c r="AM354" s="27">
        <f>SUM(AM374,AM387,AM397,AM406)</f>
        <v>0</v>
      </c>
      <c r="AN354" s="27">
        <f t="shared" si="1341"/>
        <v>0</v>
      </c>
      <c r="AO354" s="27">
        <f t="shared" si="1341"/>
        <v>5</v>
      </c>
      <c r="AP354" s="27">
        <f t="shared" si="1341"/>
        <v>0</v>
      </c>
      <c r="AQ354" s="27">
        <f t="shared" si="1341"/>
        <v>1</v>
      </c>
      <c r="AR354" s="27">
        <f>SUM(AR374,AR387,AR397,AR406)</f>
        <v>0</v>
      </c>
      <c r="AS354" s="27">
        <f t="shared" si="1341"/>
        <v>0</v>
      </c>
      <c r="AT354" s="27">
        <f>SUM(AT374,AT387,AT397,AT406)</f>
        <v>0</v>
      </c>
      <c r="AU354" s="27">
        <f t="shared" si="1341"/>
        <v>0</v>
      </c>
      <c r="AV354" s="27">
        <f>SUM(AV374,AV387,AV397,AV406)</f>
        <v>31</v>
      </c>
      <c r="AW354" s="27">
        <f t="shared" si="1341"/>
        <v>0</v>
      </c>
      <c r="AX354" s="27">
        <f t="shared" si="1341"/>
        <v>0</v>
      </c>
      <c r="AY354" s="27">
        <f t="shared" si="1341"/>
        <v>0</v>
      </c>
      <c r="AZ354" s="27">
        <f>SUM(AZ374,AZ387,AZ397,AZ406)</f>
        <v>0</v>
      </c>
      <c r="BA354" s="27">
        <f t="shared" si="1341"/>
        <v>0</v>
      </c>
      <c r="BB354" s="27">
        <f t="shared" si="1341"/>
        <v>9</v>
      </c>
      <c r="BC354" s="27">
        <f t="shared" si="1341"/>
        <v>0</v>
      </c>
      <c r="BD354" s="27">
        <f t="shared" si="1341"/>
        <v>0</v>
      </c>
      <c r="BE354" s="27">
        <f>SUM(BE374,BE387,BE397,BE406)</f>
        <v>0</v>
      </c>
      <c r="BF354" s="27">
        <f t="shared" si="1341"/>
        <v>7</v>
      </c>
      <c r="BG354" s="27">
        <f>SUM(BG374,BG387,BG397,BG406)</f>
        <v>0</v>
      </c>
      <c r="BH354" s="27">
        <f>SUM(BH374,BH387,BH397,BH406)</f>
        <v>0</v>
      </c>
      <c r="BI354" s="27">
        <f t="shared" si="1341"/>
        <v>0</v>
      </c>
      <c r="BJ354" s="27">
        <f>SUM(BJ374,BJ387,BJ397,BJ406)</f>
        <v>0</v>
      </c>
      <c r="BK354" s="27">
        <f>SUM(BK374,BK387,BK397,BK406)</f>
        <v>0</v>
      </c>
      <c r="BL354" s="27">
        <f>SUM(BL374,BL387,BL397,BL406)</f>
        <v>0</v>
      </c>
      <c r="BM354" s="27">
        <f t="shared" si="1341"/>
        <v>0</v>
      </c>
      <c r="BN354" s="27">
        <f t="shared" si="1341"/>
        <v>0</v>
      </c>
      <c r="BO354" s="27">
        <f t="shared" si="1341"/>
        <v>0</v>
      </c>
      <c r="BP354" s="27">
        <f t="shared" ref="BP354:CA354" si="1342">SUM(BP374,BP387,BP397,BP406)</f>
        <v>0</v>
      </c>
      <c r="BQ354" s="27">
        <f>SUM(BQ374,BQ387,BQ397,BQ406)</f>
        <v>0</v>
      </c>
      <c r="BR354" s="27">
        <f>SUM(BR374,BR387,BR397,BR406)</f>
        <v>0</v>
      </c>
      <c r="BS354" s="27">
        <f t="shared" si="1342"/>
        <v>0</v>
      </c>
      <c r="BT354" s="27">
        <f t="shared" si="1342"/>
        <v>0</v>
      </c>
      <c r="BU354" s="27">
        <f t="shared" si="1342"/>
        <v>0</v>
      </c>
      <c r="BV354" s="27">
        <f t="shared" si="1342"/>
        <v>0</v>
      </c>
      <c r="BW354" s="27">
        <f t="shared" si="1342"/>
        <v>0</v>
      </c>
      <c r="BX354" s="27">
        <f t="shared" ref="BX354" si="1343">SUM(BX374,BX387,BX397,BX406)</f>
        <v>0</v>
      </c>
      <c r="BY354" s="27">
        <f t="shared" si="1342"/>
        <v>0</v>
      </c>
      <c r="BZ354" s="27">
        <f t="shared" si="1342"/>
        <v>0</v>
      </c>
      <c r="CA354" s="27">
        <f t="shared" si="1342"/>
        <v>0</v>
      </c>
      <c r="CB354" s="27"/>
      <c r="CC354" s="27">
        <f t="shared" ref="CC354" si="1344">SUM(CC374,CC387,CC397,CC406)</f>
        <v>0</v>
      </c>
      <c r="CD354" s="84"/>
    </row>
    <row r="355" spans="1:82" s="41" customFormat="1" ht="19.7" customHeight="1">
      <c r="A355" s="58" t="s">
        <v>279</v>
      </c>
      <c r="B355" s="59">
        <f t="shared" si="1315"/>
        <v>276</v>
      </c>
      <c r="C355" s="60">
        <f>SUM(C356,C369,C374)</f>
        <v>0</v>
      </c>
      <c r="D355" s="60">
        <f t="shared" ref="D355:I355" si="1345">SUM(D356,D369,D374)</f>
        <v>0</v>
      </c>
      <c r="E355" s="60">
        <f t="shared" si="1345"/>
        <v>0</v>
      </c>
      <c r="F355" s="60">
        <f t="shared" si="1345"/>
        <v>0</v>
      </c>
      <c r="G355" s="60">
        <f t="shared" si="1345"/>
        <v>0</v>
      </c>
      <c r="H355" s="60">
        <f t="shared" si="1290"/>
        <v>276</v>
      </c>
      <c r="I355" s="60">
        <f t="shared" si="1345"/>
        <v>0</v>
      </c>
      <c r="J355" s="60">
        <f t="shared" ref="J355" si="1346">SUM(J356,J369,J374)</f>
        <v>1</v>
      </c>
      <c r="K355" s="60">
        <f t="shared" ref="K355" si="1347">SUM(K356,K369,K374)</f>
        <v>0</v>
      </c>
      <c r="L355" s="60">
        <f t="shared" ref="L355" si="1348">SUM(L356,L369,L374)</f>
        <v>0</v>
      </c>
      <c r="M355" s="60">
        <f t="shared" ref="M355" si="1349">SUM(M356,M369,M374)</f>
        <v>0</v>
      </c>
      <c r="N355" s="60">
        <f t="shared" ref="N355" si="1350">SUM(N356,N369,N374)</f>
        <v>0</v>
      </c>
      <c r="O355" s="60">
        <f t="shared" ref="O355" si="1351">SUM(O356,O369,O374)</f>
        <v>0</v>
      </c>
      <c r="P355" s="60">
        <f t="shared" ref="P355" si="1352">SUM(P356,P369,P374)</f>
        <v>1</v>
      </c>
      <c r="Q355" s="60">
        <f t="shared" ref="Q355" si="1353">SUM(Q356,Q369,Q374)</f>
        <v>0</v>
      </c>
      <c r="R355" s="60">
        <f t="shared" ref="R355" si="1354">SUM(R356,R369,R374)</f>
        <v>2</v>
      </c>
      <c r="S355" s="60">
        <f t="shared" ref="S355" si="1355">SUM(S356,S369,S374)</f>
        <v>0</v>
      </c>
      <c r="T355" s="60">
        <f t="shared" ref="T355" si="1356">SUM(T356,T369,T374)</f>
        <v>0</v>
      </c>
      <c r="U355" s="60">
        <f t="shared" ref="U355" si="1357">SUM(U356,U369,U374)</f>
        <v>1</v>
      </c>
      <c r="V355" s="60">
        <f t="shared" ref="V355" si="1358">SUM(V356,V369,V374)</f>
        <v>4</v>
      </c>
      <c r="W355" s="60">
        <f t="shared" ref="W355" si="1359">SUM(W356,W369,W374)</f>
        <v>10</v>
      </c>
      <c r="X355" s="60">
        <f t="shared" ref="X355" si="1360">SUM(X356,X369,X374)</f>
        <v>0</v>
      </c>
      <c r="Y355" s="60">
        <f t="shared" ref="Y355" si="1361">SUM(Y356,Y369,Y374)</f>
        <v>2</v>
      </c>
      <c r="Z355" s="60">
        <f t="shared" ref="Z355" si="1362">SUM(Z356,Z369,Z374)</f>
        <v>0</v>
      </c>
      <c r="AA355" s="60">
        <f t="shared" ref="AA355" si="1363">SUM(AA356,AA369,AA374)</f>
        <v>0</v>
      </c>
      <c r="AB355" s="60">
        <f t="shared" ref="AB355" si="1364">SUM(AB356,AB369,AB374)</f>
        <v>0</v>
      </c>
      <c r="AC355" s="60">
        <f t="shared" ref="AC355" si="1365">SUM(AC356,AC369,AC374)</f>
        <v>0</v>
      </c>
      <c r="AD355" s="60">
        <f t="shared" ref="AD355" si="1366">SUM(AD356,AD369,AD374)</f>
        <v>0</v>
      </c>
      <c r="AE355" s="60">
        <f t="shared" ref="AE355" si="1367">SUM(AE356,AE369,AE374)</f>
        <v>26</v>
      </c>
      <c r="AF355" s="60">
        <f t="shared" ref="AF355" si="1368">SUM(AF356,AF369,AF374)</f>
        <v>9</v>
      </c>
      <c r="AG355" s="60">
        <f t="shared" ref="AG355" si="1369">SUM(AG356,AG369,AG374)</f>
        <v>0</v>
      </c>
      <c r="AH355" s="60">
        <f t="shared" ref="AH355" si="1370">SUM(AH356,AH369,AH374)</f>
        <v>11</v>
      </c>
      <c r="AI355" s="60">
        <f t="shared" ref="AI355" si="1371">SUM(AI356,AI369,AI374)</f>
        <v>1</v>
      </c>
      <c r="AJ355" s="60">
        <f t="shared" ref="AJ355" si="1372">SUM(AJ356,AJ369,AJ374)</f>
        <v>0</v>
      </c>
      <c r="AK355" s="60">
        <f t="shared" ref="AK355" si="1373">SUM(AK356,AK369,AK374)</f>
        <v>1</v>
      </c>
      <c r="AL355" s="60">
        <f t="shared" ref="AL355" si="1374">SUM(AL356,AL369,AL374)</f>
        <v>0</v>
      </c>
      <c r="AM355" s="60">
        <f t="shared" ref="AM355" si="1375">SUM(AM356,AM369,AM374)</f>
        <v>0</v>
      </c>
      <c r="AN355" s="60">
        <f t="shared" ref="AN355" si="1376">SUM(AN356,AN369,AN374)</f>
        <v>0</v>
      </c>
      <c r="AO355" s="60">
        <f t="shared" ref="AO355" si="1377">SUM(AO356,AO369,AO374)</f>
        <v>2</v>
      </c>
      <c r="AP355" s="60">
        <f t="shared" ref="AP355" si="1378">SUM(AP356,AP369,AP374)</f>
        <v>0</v>
      </c>
      <c r="AQ355" s="60">
        <f t="shared" ref="AQ355" si="1379">SUM(AQ356,AQ369,AQ374)</f>
        <v>1</v>
      </c>
      <c r="AR355" s="60">
        <f t="shared" ref="AR355" si="1380">SUM(AR356,AR369,AR374)</f>
        <v>0</v>
      </c>
      <c r="AS355" s="60">
        <f t="shared" ref="AS355" si="1381">SUM(AS356,AS369,AS374)</f>
        <v>31</v>
      </c>
      <c r="AT355" s="60">
        <f t="shared" ref="AT355" si="1382">SUM(AT356,AT369,AT374)</f>
        <v>23</v>
      </c>
      <c r="AU355" s="60">
        <f t="shared" ref="AU355" si="1383">SUM(AU356,AU369,AU374)</f>
        <v>0</v>
      </c>
      <c r="AV355" s="60">
        <f t="shared" ref="AV355" si="1384">SUM(AV356,AV369,AV374)</f>
        <v>19</v>
      </c>
      <c r="AW355" s="60">
        <f t="shared" ref="AW355" si="1385">SUM(AW356,AW369,AW374)</f>
        <v>0</v>
      </c>
      <c r="AX355" s="60">
        <f t="shared" ref="AX355" si="1386">SUM(AX356,AX369,AX374)</f>
        <v>0</v>
      </c>
      <c r="AY355" s="60">
        <f t="shared" ref="AY355" si="1387">SUM(AY356,AY369,AY374)</f>
        <v>3</v>
      </c>
      <c r="AZ355" s="60">
        <f t="shared" ref="AZ355" si="1388">SUM(AZ356,AZ369,AZ374)</f>
        <v>0</v>
      </c>
      <c r="BA355" s="60">
        <f t="shared" ref="BA355" si="1389">SUM(BA356,BA369,BA374)</f>
        <v>0</v>
      </c>
      <c r="BB355" s="60">
        <f t="shared" ref="BB355" si="1390">SUM(BB356,BB369,BB374)</f>
        <v>4</v>
      </c>
      <c r="BC355" s="60">
        <f t="shared" ref="BC355" si="1391">SUM(BC356,BC369,BC374)</f>
        <v>0</v>
      </c>
      <c r="BD355" s="60">
        <f t="shared" ref="BD355" si="1392">SUM(BD356,BD369,BD374)</f>
        <v>1</v>
      </c>
      <c r="BE355" s="60">
        <f t="shared" ref="BE355" si="1393">SUM(BE356,BE369,BE374)</f>
        <v>0</v>
      </c>
      <c r="BF355" s="60">
        <f t="shared" ref="BF355" si="1394">SUM(BF356,BF369,BF374)</f>
        <v>16</v>
      </c>
      <c r="BG355" s="60">
        <f t="shared" ref="BG355" si="1395">SUM(BG356,BG369,BG374)</f>
        <v>22</v>
      </c>
      <c r="BH355" s="60">
        <f t="shared" ref="BH355" si="1396">SUM(BH356,BH369,BH374)</f>
        <v>12</v>
      </c>
      <c r="BI355" s="60">
        <f t="shared" ref="BI355" si="1397">SUM(BI356,BI369,BI374)</f>
        <v>0</v>
      </c>
      <c r="BJ355" s="60">
        <f t="shared" ref="BJ355" si="1398">SUM(BJ356,BJ369,BJ374)</f>
        <v>0</v>
      </c>
      <c r="BK355" s="60">
        <f t="shared" ref="BK355" si="1399">SUM(BK356,BK369,BK374)</f>
        <v>0</v>
      </c>
      <c r="BL355" s="60">
        <f t="shared" ref="BL355" si="1400">SUM(BL356,BL369,BL374)</f>
        <v>0</v>
      </c>
      <c r="BM355" s="60">
        <f t="shared" ref="BM355" si="1401">SUM(BM356,BM369,BM374)</f>
        <v>3</v>
      </c>
      <c r="BN355" s="60">
        <f t="shared" ref="BN355" si="1402">SUM(BN356,BN369,BN374)</f>
        <v>1</v>
      </c>
      <c r="BO355" s="60">
        <f t="shared" ref="BO355" si="1403">SUM(BO356,BO369,BO374)</f>
        <v>0</v>
      </c>
      <c r="BP355" s="60">
        <f t="shared" ref="BP355" si="1404">SUM(BP356,BP369,BP374)</f>
        <v>7</v>
      </c>
      <c r="BQ355" s="60">
        <f t="shared" ref="BQ355" si="1405">SUM(BQ356,BQ369,BQ374)</f>
        <v>42</v>
      </c>
      <c r="BR355" s="60">
        <f t="shared" ref="BR355" si="1406">SUM(BR356,BR369,BR374)</f>
        <v>13</v>
      </c>
      <c r="BS355" s="60">
        <f t="shared" ref="BS355" si="1407">SUM(BS356,BS369,BS374)</f>
        <v>2</v>
      </c>
      <c r="BT355" s="60">
        <f t="shared" ref="BT355" si="1408">SUM(BT356,BT369,BT374)</f>
        <v>0</v>
      </c>
      <c r="BU355" s="60">
        <f t="shared" ref="BU355" si="1409">SUM(BU356,BU369,BU374)</f>
        <v>1</v>
      </c>
      <c r="BV355" s="60">
        <f t="shared" ref="BV355" si="1410">SUM(BV356,BV369,BV374)</f>
        <v>2</v>
      </c>
      <c r="BW355" s="60">
        <f t="shared" ref="BW355" si="1411">SUM(BW356,BW369,BW374)</f>
        <v>1</v>
      </c>
      <c r="BX355" s="60">
        <f t="shared" ref="BX355" si="1412">SUM(BX356,BX369,BX374)</f>
        <v>0</v>
      </c>
      <c r="BY355" s="60">
        <f t="shared" ref="BY355" si="1413">SUM(BY356,BY369,BY374)</f>
        <v>1</v>
      </c>
      <c r="BZ355" s="60">
        <f t="shared" ref="BZ355" si="1414">SUM(BZ356,BZ369,BZ374)</f>
        <v>0</v>
      </c>
      <c r="CA355" s="60">
        <f t="shared" ref="CA355:CC355" si="1415">SUM(CA356,CA369,CA374)</f>
        <v>0</v>
      </c>
      <c r="CB355" s="60"/>
      <c r="CC355" s="60">
        <f t="shared" si="1415"/>
        <v>0</v>
      </c>
      <c r="CD355" s="84"/>
    </row>
    <row r="356" spans="1:82" ht="19.7" customHeight="1">
      <c r="A356" s="36" t="s">
        <v>169</v>
      </c>
      <c r="B356" s="26">
        <f t="shared" si="1315"/>
        <v>162</v>
      </c>
      <c r="C356" s="27">
        <f>SUM(C357:C365)</f>
        <v>0</v>
      </c>
      <c r="D356" s="27">
        <f>SUM(D357:D365)</f>
        <v>0</v>
      </c>
      <c r="E356" s="27">
        <f>SUM(E357:E365)</f>
        <v>0</v>
      </c>
      <c r="F356" s="27">
        <f>SUM(F357:F365)</f>
        <v>0</v>
      </c>
      <c r="G356" s="27">
        <f>SUM(G357:G365)</f>
        <v>0</v>
      </c>
      <c r="H356" s="27">
        <f t="shared" si="1290"/>
        <v>162</v>
      </c>
      <c r="I356" s="27">
        <f>SUM(I357,I363,I364,I365,I366,I367,I368)</f>
        <v>0</v>
      </c>
      <c r="J356" s="27">
        <f t="shared" ref="J356:BT356" si="1416">SUM(J357,J363,J364,J365,J366,J367,J368)</f>
        <v>0</v>
      </c>
      <c r="K356" s="27">
        <f t="shared" si="1416"/>
        <v>0</v>
      </c>
      <c r="L356" s="27">
        <f t="shared" si="1416"/>
        <v>0</v>
      </c>
      <c r="M356" s="27">
        <f t="shared" si="1416"/>
        <v>0</v>
      </c>
      <c r="N356" s="27">
        <f t="shared" si="1416"/>
        <v>0</v>
      </c>
      <c r="O356" s="27">
        <f t="shared" si="1416"/>
        <v>0</v>
      </c>
      <c r="P356" s="27">
        <f t="shared" si="1416"/>
        <v>1</v>
      </c>
      <c r="Q356" s="27">
        <f t="shared" si="1416"/>
        <v>0</v>
      </c>
      <c r="R356" s="27">
        <f t="shared" si="1416"/>
        <v>1</v>
      </c>
      <c r="S356" s="27">
        <f>SUM(S357,S363,S364,S365,S366,S367,S368)</f>
        <v>0</v>
      </c>
      <c r="T356" s="27">
        <f t="shared" si="1416"/>
        <v>0</v>
      </c>
      <c r="U356" s="27">
        <f t="shared" si="1416"/>
        <v>0</v>
      </c>
      <c r="V356" s="27">
        <f t="shared" si="1416"/>
        <v>1</v>
      </c>
      <c r="W356" s="27">
        <f>SUM(W357,W363,W364,W365,W366,W367,W368)</f>
        <v>9</v>
      </c>
      <c r="X356" s="27">
        <f t="shared" si="1416"/>
        <v>0</v>
      </c>
      <c r="Y356" s="27">
        <f t="shared" si="1416"/>
        <v>0</v>
      </c>
      <c r="Z356" s="27">
        <f>SUM(Z357,Z363,Z364,Z365,Z366,Z367,Z368)</f>
        <v>0</v>
      </c>
      <c r="AA356" s="27">
        <f>SUM(AA357,AA363,AA364,AA365,AA366,AA367,AA368)</f>
        <v>0</v>
      </c>
      <c r="AB356" s="27">
        <f t="shared" si="1416"/>
        <v>0</v>
      </c>
      <c r="AC356" s="27">
        <f t="shared" si="1416"/>
        <v>0</v>
      </c>
      <c r="AD356" s="27">
        <f>SUM(AD357,AD363,AD364,AD365,AD366,AD367,AD368)</f>
        <v>0</v>
      </c>
      <c r="AE356" s="27">
        <f t="shared" si="1416"/>
        <v>2</v>
      </c>
      <c r="AF356" s="27">
        <f>SUM(AF357,AF363,AF364,AF365,AF366,AF367,AF368)</f>
        <v>9</v>
      </c>
      <c r="AG356" s="27">
        <f>SUM(AG357,AG363,AG364,AG365,AG366,AG367,AG368)</f>
        <v>0</v>
      </c>
      <c r="AH356" s="27">
        <f>SUM(AH357,AH363,AH364,AH365,AH366,AH367,AH368)</f>
        <v>1</v>
      </c>
      <c r="AI356" s="27">
        <f t="shared" si="1416"/>
        <v>1</v>
      </c>
      <c r="AJ356" s="27">
        <f>SUM(AJ357,AJ363,AJ364,AJ365,AJ366,AJ367,AJ368)</f>
        <v>0</v>
      </c>
      <c r="AK356" s="27">
        <f>SUM(AK357,AK363,AK364,AK365,AK366,AK367,AK368)</f>
        <v>1</v>
      </c>
      <c r="AL356" s="27">
        <f>SUM(AL357,AL363,AL364,AL365,AL366,AL367,AL368)</f>
        <v>0</v>
      </c>
      <c r="AM356" s="27">
        <f>SUM(AM357,AM363,AM364,AM365,AM366,AM367,AM368)</f>
        <v>0</v>
      </c>
      <c r="AN356" s="27">
        <f t="shared" si="1416"/>
        <v>0</v>
      </c>
      <c r="AO356" s="27">
        <f t="shared" si="1416"/>
        <v>0</v>
      </c>
      <c r="AP356" s="27">
        <f>SUM(AP357,AP363,AP364,AP365,AP366,AP367,AP368)</f>
        <v>0</v>
      </c>
      <c r="AQ356" s="27">
        <f t="shared" si="1416"/>
        <v>0</v>
      </c>
      <c r="AR356" s="27">
        <f>SUM(AR357,AR363,AR364,AR365,AR366,AR367,AR368)</f>
        <v>0</v>
      </c>
      <c r="AS356" s="27">
        <f t="shared" si="1416"/>
        <v>1</v>
      </c>
      <c r="AT356" s="27">
        <f>SUM(AT357,AT363,AT364,AT365,AT366,AT367,AT368)</f>
        <v>23</v>
      </c>
      <c r="AU356" s="27">
        <f>SUM(AU357,AU363,AU364,AU365,AU366,AU367,AU368)</f>
        <v>0</v>
      </c>
      <c r="AV356" s="27">
        <f>SUM(AV357,AV363,AV364,AV365,AV366,AV367,AV368)</f>
        <v>0</v>
      </c>
      <c r="AW356" s="27">
        <f t="shared" si="1416"/>
        <v>0</v>
      </c>
      <c r="AX356" s="27">
        <f t="shared" si="1416"/>
        <v>0</v>
      </c>
      <c r="AY356" s="27">
        <f t="shared" si="1416"/>
        <v>3</v>
      </c>
      <c r="AZ356" s="27">
        <f>SUM(AZ357,AZ363,AZ364,AZ365,AZ366,AZ367,AZ368)</f>
        <v>0</v>
      </c>
      <c r="BA356" s="27">
        <f t="shared" si="1416"/>
        <v>0</v>
      </c>
      <c r="BB356" s="27">
        <f t="shared" si="1416"/>
        <v>0</v>
      </c>
      <c r="BC356" s="27">
        <f t="shared" si="1416"/>
        <v>0</v>
      </c>
      <c r="BD356" s="27">
        <f t="shared" ref="BD356" si="1417">SUM(BD357,BD363,BD364,BD365,BD366,BD367,BD368)</f>
        <v>1</v>
      </c>
      <c r="BE356" s="27">
        <f>SUM(BE357,BE363,BE364,BE365,BE366,BE367,BE368)</f>
        <v>0</v>
      </c>
      <c r="BF356" s="27">
        <f t="shared" si="1416"/>
        <v>4</v>
      </c>
      <c r="BG356" s="50">
        <f t="shared" ref="BG356:BL356" si="1418">SUM(BG357,BG363,BG364,BG365,BG366,BG367,BG368)</f>
        <v>22</v>
      </c>
      <c r="BH356" s="27">
        <f t="shared" si="1418"/>
        <v>12</v>
      </c>
      <c r="BI356" s="27">
        <f t="shared" si="1418"/>
        <v>0</v>
      </c>
      <c r="BJ356" s="27">
        <f t="shared" si="1418"/>
        <v>0</v>
      </c>
      <c r="BK356" s="27">
        <f t="shared" si="1418"/>
        <v>0</v>
      </c>
      <c r="BL356" s="27">
        <f t="shared" si="1418"/>
        <v>0</v>
      </c>
      <c r="BM356" s="27">
        <f t="shared" si="1416"/>
        <v>3</v>
      </c>
      <c r="BN356" s="27">
        <f t="shared" si="1416"/>
        <v>1</v>
      </c>
      <c r="BO356" s="27">
        <f t="shared" si="1416"/>
        <v>0</v>
      </c>
      <c r="BP356" s="27">
        <f t="shared" si="1416"/>
        <v>4</v>
      </c>
      <c r="BQ356" s="27">
        <f>SUM(BQ357,BQ363,BQ364,BQ365,BQ366,BQ367,BQ368)</f>
        <v>42</v>
      </c>
      <c r="BR356" s="27">
        <f>SUM(BR357,BR363,BR364,BR365,BR366,BR367,BR368)</f>
        <v>13</v>
      </c>
      <c r="BS356" s="27">
        <f t="shared" si="1416"/>
        <v>2</v>
      </c>
      <c r="BT356" s="27">
        <f t="shared" si="1416"/>
        <v>0</v>
      </c>
      <c r="BU356" s="27">
        <f t="shared" ref="BU356:CA356" si="1419">SUM(BU357,BU363,BU364,BU365,BU366,BU367,BU368)</f>
        <v>1</v>
      </c>
      <c r="BV356" s="27">
        <f t="shared" si="1419"/>
        <v>2</v>
      </c>
      <c r="BW356" s="27">
        <f t="shared" si="1419"/>
        <v>1</v>
      </c>
      <c r="BX356" s="27">
        <f t="shared" ref="BX356" si="1420">SUM(BX357,BX363,BX364,BX365,BX366,BX367,BX368)</f>
        <v>0</v>
      </c>
      <c r="BY356" s="27">
        <f t="shared" si="1419"/>
        <v>1</v>
      </c>
      <c r="BZ356" s="27">
        <f t="shared" si="1419"/>
        <v>0</v>
      </c>
      <c r="CA356" s="27">
        <f t="shared" si="1419"/>
        <v>0</v>
      </c>
      <c r="CB356" s="27"/>
      <c r="CC356" s="27">
        <f t="shared" ref="CC356" si="1421">SUM(CC357,CC363,CC364,CC365,CC366,CC367,CC368)</f>
        <v>0</v>
      </c>
      <c r="CD356" s="84"/>
    </row>
    <row r="357" spans="1:82" ht="19.7" customHeight="1">
      <c r="A357" s="36" t="s">
        <v>280</v>
      </c>
      <c r="B357" s="26">
        <f>SUM(C357:H357)</f>
        <v>67</v>
      </c>
      <c r="C357" s="27"/>
      <c r="D357" s="27"/>
      <c r="E357" s="27"/>
      <c r="F357" s="27"/>
      <c r="G357" s="27"/>
      <c r="H357" s="27">
        <f t="shared" si="1290"/>
        <v>67</v>
      </c>
      <c r="I357" s="26">
        <f>SUM(I358:I362)</f>
        <v>0</v>
      </c>
      <c r="J357" s="26">
        <f t="shared" ref="J357:BC357" si="1422">SUM(J358:J362)</f>
        <v>0</v>
      </c>
      <c r="K357" s="26">
        <f t="shared" si="1422"/>
        <v>0</v>
      </c>
      <c r="L357" s="26">
        <f t="shared" si="1422"/>
        <v>0</v>
      </c>
      <c r="M357" s="26">
        <f t="shared" si="1422"/>
        <v>0</v>
      </c>
      <c r="N357" s="26">
        <f t="shared" si="1422"/>
        <v>0</v>
      </c>
      <c r="O357" s="26">
        <f t="shared" si="1422"/>
        <v>0</v>
      </c>
      <c r="P357" s="26">
        <f t="shared" si="1422"/>
        <v>1</v>
      </c>
      <c r="Q357" s="26">
        <f t="shared" si="1422"/>
        <v>0</v>
      </c>
      <c r="R357" s="26">
        <f t="shared" si="1422"/>
        <v>0</v>
      </c>
      <c r="S357" s="26">
        <f>SUM(S358:S362)</f>
        <v>0</v>
      </c>
      <c r="T357" s="26">
        <f t="shared" si="1422"/>
        <v>0</v>
      </c>
      <c r="U357" s="26">
        <f t="shared" si="1422"/>
        <v>0</v>
      </c>
      <c r="V357" s="26">
        <f t="shared" si="1422"/>
        <v>0</v>
      </c>
      <c r="W357" s="26">
        <f>SUM(W358:W362)</f>
        <v>5</v>
      </c>
      <c r="X357" s="26">
        <f t="shared" si="1422"/>
        <v>0</v>
      </c>
      <c r="Y357" s="26">
        <f t="shared" si="1422"/>
        <v>0</v>
      </c>
      <c r="Z357" s="26">
        <f>SUM(Z358:Z362)</f>
        <v>0</v>
      </c>
      <c r="AA357" s="26">
        <f>SUM(AA358:AA362)</f>
        <v>0</v>
      </c>
      <c r="AB357" s="26">
        <f t="shared" si="1422"/>
        <v>0</v>
      </c>
      <c r="AC357" s="26">
        <f t="shared" si="1422"/>
        <v>0</v>
      </c>
      <c r="AD357" s="26">
        <f>SUM(AD358:AD362)</f>
        <v>0</v>
      </c>
      <c r="AE357" s="26">
        <f t="shared" si="1422"/>
        <v>0</v>
      </c>
      <c r="AF357" s="26">
        <f>SUM(AF358:AF362)</f>
        <v>6</v>
      </c>
      <c r="AG357" s="26">
        <f t="shared" si="1422"/>
        <v>0</v>
      </c>
      <c r="AH357" s="26">
        <f>SUM(AH358:AH362)</f>
        <v>1</v>
      </c>
      <c r="AI357" s="26">
        <f t="shared" si="1422"/>
        <v>0</v>
      </c>
      <c r="AJ357" s="26">
        <f>SUM(AJ358:AJ362)</f>
        <v>0</v>
      </c>
      <c r="AK357" s="26">
        <f>SUM(AK358:AK362)</f>
        <v>0</v>
      </c>
      <c r="AL357" s="26">
        <f>SUM(AL358:AL362)</f>
        <v>0</v>
      </c>
      <c r="AM357" s="26">
        <f>SUM(AM358:AM362)</f>
        <v>0</v>
      </c>
      <c r="AN357" s="26">
        <f t="shared" si="1422"/>
        <v>0</v>
      </c>
      <c r="AO357" s="26">
        <f t="shared" si="1422"/>
        <v>0</v>
      </c>
      <c r="AP357" s="26">
        <f>SUM(AP358:AP362)</f>
        <v>0</v>
      </c>
      <c r="AQ357" s="26">
        <f t="shared" si="1422"/>
        <v>0</v>
      </c>
      <c r="AR357" s="26">
        <f>SUM(AR358:AR362)</f>
        <v>0</v>
      </c>
      <c r="AS357" s="26">
        <f t="shared" si="1422"/>
        <v>0</v>
      </c>
      <c r="AT357" s="26">
        <f>SUM(AT358:AT362)</f>
        <v>8</v>
      </c>
      <c r="AU357" s="26">
        <f>SUM(AU358:AU362)</f>
        <v>0</v>
      </c>
      <c r="AV357" s="26">
        <f>SUM(AV358:AV362)</f>
        <v>0</v>
      </c>
      <c r="AW357" s="26">
        <f t="shared" si="1422"/>
        <v>0</v>
      </c>
      <c r="AX357" s="26">
        <f t="shared" si="1422"/>
        <v>0</v>
      </c>
      <c r="AY357" s="26">
        <f t="shared" si="1422"/>
        <v>2</v>
      </c>
      <c r="AZ357" s="26">
        <f>SUM(AZ358:AZ362)</f>
        <v>0</v>
      </c>
      <c r="BA357" s="26">
        <f t="shared" si="1422"/>
        <v>0</v>
      </c>
      <c r="BB357" s="26">
        <f t="shared" si="1422"/>
        <v>0</v>
      </c>
      <c r="BC357" s="26">
        <f t="shared" si="1422"/>
        <v>0</v>
      </c>
      <c r="BD357" s="26">
        <f t="shared" ref="BD357" si="1423">SUM(BD358:BD362)</f>
        <v>0</v>
      </c>
      <c r="BE357" s="26">
        <f t="shared" ref="BE357:BL357" si="1424">SUM(BE358:BE362)</f>
        <v>0</v>
      </c>
      <c r="BF357" s="26">
        <f t="shared" si="1424"/>
        <v>3</v>
      </c>
      <c r="BG357" s="61">
        <f t="shared" si="1424"/>
        <v>9</v>
      </c>
      <c r="BH357" s="26">
        <f t="shared" si="1424"/>
        <v>6</v>
      </c>
      <c r="BI357" s="26">
        <f t="shared" si="1424"/>
        <v>0</v>
      </c>
      <c r="BJ357" s="26">
        <f t="shared" si="1424"/>
        <v>0</v>
      </c>
      <c r="BK357" s="26">
        <f t="shared" si="1424"/>
        <v>0</v>
      </c>
      <c r="BL357" s="26">
        <f t="shared" si="1424"/>
        <v>0</v>
      </c>
      <c r="BM357" s="26">
        <f t="shared" ref="BM357:CA357" si="1425">SUM(BM358:BM362)</f>
        <v>0</v>
      </c>
      <c r="BN357" s="26">
        <f t="shared" si="1425"/>
        <v>0</v>
      </c>
      <c r="BO357" s="26">
        <f t="shared" si="1425"/>
        <v>0</v>
      </c>
      <c r="BP357" s="26">
        <f t="shared" si="1425"/>
        <v>3</v>
      </c>
      <c r="BQ357" s="26">
        <f>SUM(BQ358:BQ362)</f>
        <v>16</v>
      </c>
      <c r="BR357" s="26">
        <f>SUM(BR358:BR362)</f>
        <v>6</v>
      </c>
      <c r="BS357" s="26">
        <f t="shared" si="1425"/>
        <v>0</v>
      </c>
      <c r="BT357" s="26">
        <f t="shared" si="1425"/>
        <v>0</v>
      </c>
      <c r="BU357" s="26">
        <f t="shared" si="1425"/>
        <v>0</v>
      </c>
      <c r="BV357" s="26">
        <f t="shared" si="1425"/>
        <v>1</v>
      </c>
      <c r="BW357" s="26">
        <f t="shared" si="1425"/>
        <v>0</v>
      </c>
      <c r="BX357" s="26">
        <f t="shared" ref="BX357" si="1426">SUM(BX358:BX362)</f>
        <v>0</v>
      </c>
      <c r="BY357" s="26">
        <f t="shared" si="1425"/>
        <v>0</v>
      </c>
      <c r="BZ357" s="26">
        <f t="shared" si="1425"/>
        <v>0</v>
      </c>
      <c r="CA357" s="26">
        <f t="shared" si="1425"/>
        <v>0</v>
      </c>
      <c r="CB357" s="26"/>
      <c r="CC357" s="26">
        <f t="shared" ref="CC357" si="1427">SUM(CC358:CC362)</f>
        <v>0</v>
      </c>
      <c r="CD357" s="84"/>
    </row>
    <row r="358" spans="1:82" ht="19.7" customHeight="1">
      <c r="A358" s="85" t="s">
        <v>531</v>
      </c>
      <c r="B358" s="3">
        <f t="shared" si="1315"/>
        <v>21</v>
      </c>
      <c r="C358" s="2"/>
      <c r="D358" s="2"/>
      <c r="E358" s="2"/>
      <c r="F358" s="2"/>
      <c r="G358" s="2"/>
      <c r="H358" s="2">
        <f t="shared" si="1290"/>
        <v>21</v>
      </c>
      <c r="I358" s="3"/>
      <c r="J358" s="3"/>
      <c r="K358" s="3"/>
      <c r="L358" s="3"/>
      <c r="M358" s="2"/>
      <c r="N358" s="2"/>
      <c r="O358" s="2"/>
      <c r="P358" s="2">
        <v>1</v>
      </c>
      <c r="Q358" s="2"/>
      <c r="R358" s="2"/>
      <c r="S358" s="2"/>
      <c r="T358" s="2"/>
      <c r="U358" s="2"/>
      <c r="V358" s="2"/>
      <c r="W358" s="2">
        <v>1</v>
      </c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>
        <v>1</v>
      </c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>
        <v>2</v>
      </c>
      <c r="AU358" s="2"/>
      <c r="AV358" s="2"/>
      <c r="AW358" s="2"/>
      <c r="AX358" s="2"/>
      <c r="AY358" s="2">
        <v>1</v>
      </c>
      <c r="AZ358" s="2"/>
      <c r="BA358" s="2"/>
      <c r="BB358" s="2"/>
      <c r="BC358" s="2"/>
      <c r="BD358" s="2"/>
      <c r="BE358" s="2"/>
      <c r="BF358" s="2">
        <v>1</v>
      </c>
      <c r="BG358" s="87">
        <v>3</v>
      </c>
      <c r="BH358" s="2">
        <v>2</v>
      </c>
      <c r="BI358" s="2"/>
      <c r="BJ358" s="2"/>
      <c r="BK358" s="2"/>
      <c r="BL358" s="2"/>
      <c r="BM358" s="2"/>
      <c r="BN358" s="2"/>
      <c r="BO358" s="2"/>
      <c r="BP358" s="2"/>
      <c r="BQ358" s="2">
        <v>7</v>
      </c>
      <c r="BR358" s="2">
        <v>2</v>
      </c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84" t="s">
        <v>568</v>
      </c>
    </row>
    <row r="359" spans="1:82" ht="19.7" customHeight="1">
      <c r="A359" s="85" t="s">
        <v>235</v>
      </c>
      <c r="B359" s="3">
        <f t="shared" si="1315"/>
        <v>7</v>
      </c>
      <c r="C359" s="2"/>
      <c r="D359" s="2"/>
      <c r="E359" s="2"/>
      <c r="F359" s="2"/>
      <c r="G359" s="2"/>
      <c r="H359" s="2">
        <f t="shared" si="1290"/>
        <v>7</v>
      </c>
      <c r="I359" s="3"/>
      <c r="J359" s="3"/>
      <c r="K359" s="3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>
        <v>1</v>
      </c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>
        <v>1</v>
      </c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87">
        <v>1</v>
      </c>
      <c r="BH359" s="2">
        <v>1</v>
      </c>
      <c r="BI359" s="2"/>
      <c r="BJ359" s="2"/>
      <c r="BK359" s="2"/>
      <c r="BL359" s="2"/>
      <c r="BM359" s="2"/>
      <c r="BN359" s="2"/>
      <c r="BO359" s="2"/>
      <c r="BP359" s="2">
        <v>1</v>
      </c>
      <c r="BQ359" s="2">
        <v>2</v>
      </c>
      <c r="BR359" s="2">
        <v>0</v>
      </c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84" t="s">
        <v>568</v>
      </c>
    </row>
    <row r="360" spans="1:82" ht="19.7" customHeight="1">
      <c r="A360" s="85" t="s">
        <v>532</v>
      </c>
      <c r="B360" s="3">
        <f t="shared" si="1315"/>
        <v>15</v>
      </c>
      <c r="C360" s="2"/>
      <c r="D360" s="2"/>
      <c r="E360" s="2"/>
      <c r="F360" s="2"/>
      <c r="G360" s="2"/>
      <c r="H360" s="2">
        <f t="shared" si="1290"/>
        <v>15</v>
      </c>
      <c r="I360" s="3"/>
      <c r="J360" s="3"/>
      <c r="K360" s="3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>
        <v>1</v>
      </c>
      <c r="X360" s="2"/>
      <c r="Y360" s="2"/>
      <c r="Z360" s="2"/>
      <c r="AA360" s="2"/>
      <c r="AB360" s="2"/>
      <c r="AC360" s="2"/>
      <c r="AD360" s="2"/>
      <c r="AE360" s="2"/>
      <c r="AF360" s="2">
        <f>3-1</f>
        <v>2</v>
      </c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>
        <v>3</v>
      </c>
      <c r="AU360" s="2"/>
      <c r="AV360" s="2"/>
      <c r="AW360" s="2"/>
      <c r="AX360" s="2"/>
      <c r="AY360" s="2">
        <v>1</v>
      </c>
      <c r="AZ360" s="2"/>
      <c r="BA360" s="2"/>
      <c r="BB360" s="2"/>
      <c r="BC360" s="2"/>
      <c r="BD360" s="2"/>
      <c r="BE360" s="2"/>
      <c r="BF360" s="2"/>
      <c r="BG360" s="86">
        <f>3-1</f>
        <v>2</v>
      </c>
      <c r="BH360" s="2">
        <v>1</v>
      </c>
      <c r="BI360" s="2"/>
      <c r="BJ360" s="2"/>
      <c r="BK360" s="2"/>
      <c r="BL360" s="2"/>
      <c r="BM360" s="2"/>
      <c r="BN360" s="2"/>
      <c r="BO360" s="2"/>
      <c r="BP360" s="2">
        <v>1</v>
      </c>
      <c r="BQ360" s="2">
        <v>3</v>
      </c>
      <c r="BR360" s="2">
        <v>1</v>
      </c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84" t="s">
        <v>568</v>
      </c>
    </row>
    <row r="361" spans="1:82" ht="19.7" customHeight="1">
      <c r="A361" s="85" t="s">
        <v>236</v>
      </c>
      <c r="B361" s="3">
        <f t="shared" si="1315"/>
        <v>14</v>
      </c>
      <c r="C361" s="2"/>
      <c r="D361" s="2"/>
      <c r="E361" s="2"/>
      <c r="F361" s="2"/>
      <c r="G361" s="2"/>
      <c r="H361" s="2">
        <f t="shared" si="1290"/>
        <v>14</v>
      </c>
      <c r="I361" s="3"/>
      <c r="J361" s="3"/>
      <c r="K361" s="3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>
        <v>1</v>
      </c>
      <c r="X361" s="2"/>
      <c r="Y361" s="2"/>
      <c r="Z361" s="2"/>
      <c r="AA361" s="2"/>
      <c r="AB361" s="2"/>
      <c r="AC361" s="2"/>
      <c r="AD361" s="2"/>
      <c r="AE361" s="2"/>
      <c r="AF361" s="2">
        <v>2</v>
      </c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>
        <v>1</v>
      </c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>
        <v>1</v>
      </c>
      <c r="BG361" s="86">
        <v>2</v>
      </c>
      <c r="BH361" s="2">
        <v>1</v>
      </c>
      <c r="BI361" s="2"/>
      <c r="BJ361" s="2"/>
      <c r="BK361" s="2"/>
      <c r="BL361" s="2"/>
      <c r="BM361" s="2"/>
      <c r="BN361" s="2"/>
      <c r="BO361" s="2"/>
      <c r="BP361" s="2">
        <v>1</v>
      </c>
      <c r="BQ361" s="2">
        <v>3</v>
      </c>
      <c r="BR361" s="2">
        <v>1</v>
      </c>
      <c r="BS361" s="2"/>
      <c r="BT361" s="2"/>
      <c r="BU361" s="2"/>
      <c r="BV361" s="2">
        <v>1</v>
      </c>
      <c r="BW361" s="2"/>
      <c r="BX361" s="2"/>
      <c r="BY361" s="2"/>
      <c r="BZ361" s="2"/>
      <c r="CA361" s="2"/>
      <c r="CB361" s="2"/>
      <c r="CC361" s="2"/>
      <c r="CD361" s="84" t="s">
        <v>568</v>
      </c>
    </row>
    <row r="362" spans="1:82" ht="19.7" customHeight="1">
      <c r="A362" s="85" t="s">
        <v>237</v>
      </c>
      <c r="B362" s="3">
        <f t="shared" si="1315"/>
        <v>10</v>
      </c>
      <c r="C362" s="2"/>
      <c r="D362" s="2"/>
      <c r="E362" s="2"/>
      <c r="F362" s="2"/>
      <c r="G362" s="2"/>
      <c r="H362" s="2">
        <f t="shared" si="1290"/>
        <v>10</v>
      </c>
      <c r="I362" s="3"/>
      <c r="J362" s="3"/>
      <c r="K362" s="3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>
        <v>1</v>
      </c>
      <c r="X362" s="2"/>
      <c r="Y362" s="2"/>
      <c r="Z362" s="2"/>
      <c r="AA362" s="2"/>
      <c r="AB362" s="2"/>
      <c r="AC362" s="2"/>
      <c r="AD362" s="2"/>
      <c r="AE362" s="2"/>
      <c r="AF362" s="2">
        <v>2</v>
      </c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>
        <v>1</v>
      </c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>
        <v>1</v>
      </c>
      <c r="BG362" s="86">
        <v>1</v>
      </c>
      <c r="BH362" s="2">
        <v>1</v>
      </c>
      <c r="BI362" s="2"/>
      <c r="BJ362" s="2"/>
      <c r="BK362" s="2"/>
      <c r="BL362" s="2"/>
      <c r="BM362" s="2"/>
      <c r="BN362" s="2"/>
      <c r="BO362" s="2"/>
      <c r="BP362" s="2"/>
      <c r="BQ362" s="2">
        <v>1</v>
      </c>
      <c r="BR362" s="2">
        <v>2</v>
      </c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84" t="s">
        <v>568</v>
      </c>
    </row>
    <row r="363" spans="1:82" ht="19.7" customHeight="1">
      <c r="A363" s="85" t="s">
        <v>459</v>
      </c>
      <c r="B363" s="3">
        <f>SUM(C363:H363)</f>
        <v>20</v>
      </c>
      <c r="C363" s="2"/>
      <c r="D363" s="2"/>
      <c r="E363" s="2"/>
      <c r="F363" s="2"/>
      <c r="G363" s="2"/>
      <c r="H363" s="2">
        <f t="shared" si="1290"/>
        <v>20</v>
      </c>
      <c r="I363" s="3"/>
      <c r="J363" s="3"/>
      <c r="K363" s="3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>
        <v>1</v>
      </c>
      <c r="X363" s="2"/>
      <c r="Y363" s="2"/>
      <c r="Z363" s="2"/>
      <c r="AA363" s="2"/>
      <c r="AB363" s="2"/>
      <c r="AC363" s="2"/>
      <c r="AD363" s="2"/>
      <c r="AE363" s="2"/>
      <c r="AF363" s="2">
        <v>1</v>
      </c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>
        <f>4-1</f>
        <v>3</v>
      </c>
      <c r="AU363" s="2"/>
      <c r="AV363" s="2"/>
      <c r="AW363" s="2"/>
      <c r="AX363" s="2"/>
      <c r="AY363" s="2">
        <v>1</v>
      </c>
      <c r="AZ363" s="2"/>
      <c r="BA363" s="2"/>
      <c r="BB363" s="2"/>
      <c r="BC363" s="2"/>
      <c r="BD363" s="2"/>
      <c r="BE363" s="2"/>
      <c r="BF363" s="2"/>
      <c r="BG363" s="86">
        <f>5-1</f>
        <v>4</v>
      </c>
      <c r="BH363" s="2">
        <v>1</v>
      </c>
      <c r="BI363" s="2"/>
      <c r="BJ363" s="2"/>
      <c r="BK363" s="2"/>
      <c r="BL363" s="2"/>
      <c r="BM363" s="2"/>
      <c r="BN363" s="2"/>
      <c r="BO363" s="2"/>
      <c r="BP363" s="2"/>
      <c r="BQ363" s="2">
        <v>6</v>
      </c>
      <c r="BR363" s="2">
        <v>3</v>
      </c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84" t="s">
        <v>568</v>
      </c>
    </row>
    <row r="364" spans="1:82" ht="19.7" customHeight="1">
      <c r="A364" s="85" t="s">
        <v>460</v>
      </c>
      <c r="B364" s="3">
        <f>SUM(C364:H364)</f>
        <v>15</v>
      </c>
      <c r="C364" s="2"/>
      <c r="D364" s="2"/>
      <c r="E364" s="2"/>
      <c r="F364" s="2"/>
      <c r="G364" s="2"/>
      <c r="H364" s="2">
        <f t="shared" si="1290"/>
        <v>15</v>
      </c>
      <c r="I364" s="3"/>
      <c r="J364" s="3"/>
      <c r="K364" s="3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>
        <v>1</v>
      </c>
      <c r="W364" s="2"/>
      <c r="X364" s="2"/>
      <c r="Y364" s="2"/>
      <c r="Z364" s="2"/>
      <c r="AA364" s="2"/>
      <c r="AB364" s="2"/>
      <c r="AC364" s="2"/>
      <c r="AD364" s="2"/>
      <c r="AE364" s="2"/>
      <c r="AF364" s="2">
        <v>1</v>
      </c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>
        <f>4-1</f>
        <v>3</v>
      </c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86">
        <f>4-1</f>
        <v>3</v>
      </c>
      <c r="BH364" s="2">
        <v>1</v>
      </c>
      <c r="BI364" s="2"/>
      <c r="BJ364" s="2"/>
      <c r="BK364" s="2"/>
      <c r="BL364" s="2"/>
      <c r="BM364" s="2"/>
      <c r="BN364" s="2"/>
      <c r="BO364" s="2"/>
      <c r="BP364" s="2"/>
      <c r="BQ364" s="2">
        <v>5</v>
      </c>
      <c r="BR364" s="2">
        <v>1</v>
      </c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84" t="s">
        <v>568</v>
      </c>
    </row>
    <row r="365" spans="1:82" ht="19.7" customHeight="1">
      <c r="A365" s="85" t="s">
        <v>281</v>
      </c>
      <c r="B365" s="3">
        <f t="shared" si="1315"/>
        <v>18</v>
      </c>
      <c r="C365" s="2"/>
      <c r="D365" s="2"/>
      <c r="E365" s="2"/>
      <c r="F365" s="2"/>
      <c r="G365" s="2"/>
      <c r="H365" s="2">
        <f t="shared" si="1290"/>
        <v>18</v>
      </c>
      <c r="I365" s="3"/>
      <c r="J365" s="3"/>
      <c r="K365" s="3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>
        <v>1</v>
      </c>
      <c r="X365" s="2"/>
      <c r="Y365" s="2"/>
      <c r="Z365" s="2"/>
      <c r="AA365" s="2"/>
      <c r="AB365" s="2"/>
      <c r="AC365" s="2"/>
      <c r="AD365" s="2"/>
      <c r="AE365" s="2"/>
      <c r="AF365" s="2">
        <v>1</v>
      </c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>
        <f>5-1</f>
        <v>4</v>
      </c>
      <c r="AU365" s="2"/>
      <c r="AV365" s="2">
        <v>0</v>
      </c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86">
        <f>5-1</f>
        <v>4</v>
      </c>
      <c r="BH365" s="2">
        <v>1</v>
      </c>
      <c r="BI365" s="2"/>
      <c r="BJ365" s="2"/>
      <c r="BK365" s="2"/>
      <c r="BL365" s="2"/>
      <c r="BM365" s="2"/>
      <c r="BN365" s="2"/>
      <c r="BO365" s="2"/>
      <c r="BP365" s="2"/>
      <c r="BQ365" s="2">
        <v>6</v>
      </c>
      <c r="BR365" s="2">
        <v>1</v>
      </c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84" t="s">
        <v>568</v>
      </c>
    </row>
    <row r="366" spans="1:82" ht="19.7" customHeight="1">
      <c r="A366" s="85" t="s">
        <v>238</v>
      </c>
      <c r="B366" s="3">
        <f t="shared" si="1315"/>
        <v>15</v>
      </c>
      <c r="C366" s="2"/>
      <c r="D366" s="2"/>
      <c r="E366" s="2"/>
      <c r="F366" s="2"/>
      <c r="G366" s="2"/>
      <c r="H366" s="2">
        <f t="shared" si="1290"/>
        <v>15</v>
      </c>
      <c r="I366" s="3"/>
      <c r="J366" s="3"/>
      <c r="K366" s="3"/>
      <c r="L366" s="3"/>
      <c r="M366" s="2"/>
      <c r="N366" s="2"/>
      <c r="O366" s="2"/>
      <c r="P366" s="2"/>
      <c r="Q366" s="2"/>
      <c r="R366" s="2">
        <v>1</v>
      </c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>
        <v>1</v>
      </c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>
        <v>1</v>
      </c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86"/>
      <c r="BH366" s="2">
        <v>1</v>
      </c>
      <c r="BI366" s="2"/>
      <c r="BJ366" s="2"/>
      <c r="BK366" s="2"/>
      <c r="BL366" s="2"/>
      <c r="BM366" s="2">
        <v>3</v>
      </c>
      <c r="BN366" s="2"/>
      <c r="BO366" s="2"/>
      <c r="BP366" s="2"/>
      <c r="BQ366" s="2">
        <v>4</v>
      </c>
      <c r="BR366" s="2">
        <v>1</v>
      </c>
      <c r="BS366" s="2">
        <v>2</v>
      </c>
      <c r="BT366" s="2"/>
      <c r="BU366" s="2"/>
      <c r="BV366" s="2">
        <v>1</v>
      </c>
      <c r="BW366" s="2"/>
      <c r="BX366" s="2"/>
      <c r="BY366" s="2"/>
      <c r="BZ366" s="2"/>
      <c r="CA366" s="2"/>
      <c r="CB366" s="2"/>
      <c r="CC366" s="2"/>
      <c r="CD366" s="84" t="s">
        <v>568</v>
      </c>
    </row>
    <row r="367" spans="1:82" ht="19.7" customHeight="1">
      <c r="A367" s="85" t="s">
        <v>239</v>
      </c>
      <c r="B367" s="3">
        <f t="shared" si="1315"/>
        <v>18</v>
      </c>
      <c r="C367" s="2"/>
      <c r="D367" s="2"/>
      <c r="E367" s="2"/>
      <c r="F367" s="2"/>
      <c r="G367" s="2"/>
      <c r="H367" s="2">
        <f t="shared" si="1290"/>
        <v>18</v>
      </c>
      <c r="I367" s="3"/>
      <c r="J367" s="3"/>
      <c r="K367" s="3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>
        <v>1</v>
      </c>
      <c r="X367" s="2"/>
      <c r="Y367" s="2"/>
      <c r="Z367" s="2"/>
      <c r="AA367" s="2"/>
      <c r="AB367" s="2"/>
      <c r="AC367" s="2"/>
      <c r="AD367" s="2"/>
      <c r="AE367" s="2">
        <v>1</v>
      </c>
      <c r="AF367" s="2"/>
      <c r="AG367" s="2"/>
      <c r="AH367" s="2"/>
      <c r="AI367" s="2"/>
      <c r="AJ367" s="2"/>
      <c r="AK367" s="2">
        <v>1</v>
      </c>
      <c r="AL367" s="2"/>
      <c r="AM367" s="2"/>
      <c r="AN367" s="2"/>
      <c r="AO367" s="2"/>
      <c r="AP367" s="2"/>
      <c r="AQ367" s="2"/>
      <c r="AR367" s="2"/>
      <c r="AS367" s="2"/>
      <c r="AT367" s="2">
        <v>2</v>
      </c>
      <c r="AU367" s="2"/>
      <c r="AV367" s="2"/>
      <c r="AW367" s="2"/>
      <c r="AX367" s="2"/>
      <c r="AY367" s="2"/>
      <c r="AZ367" s="2"/>
      <c r="BA367" s="2"/>
      <c r="BB367" s="2"/>
      <c r="BC367" s="2"/>
      <c r="BD367" s="2">
        <v>1</v>
      </c>
      <c r="BE367" s="2"/>
      <c r="BF367" s="2">
        <v>1</v>
      </c>
      <c r="BG367" s="86"/>
      <c r="BH367" s="2">
        <v>1</v>
      </c>
      <c r="BI367" s="2"/>
      <c r="BJ367" s="2"/>
      <c r="BK367" s="2"/>
      <c r="BL367" s="2"/>
      <c r="BM367" s="2"/>
      <c r="BN367" s="2">
        <v>1</v>
      </c>
      <c r="BO367" s="2"/>
      <c r="BP367" s="2">
        <v>1</v>
      </c>
      <c r="BQ367" s="2">
        <v>4</v>
      </c>
      <c r="BR367" s="2">
        <v>1</v>
      </c>
      <c r="BS367" s="2"/>
      <c r="BT367" s="2"/>
      <c r="BU367" s="2">
        <v>1</v>
      </c>
      <c r="BV367" s="2"/>
      <c r="BW367" s="2">
        <v>1</v>
      </c>
      <c r="BX367" s="2"/>
      <c r="BY367" s="2">
        <v>1</v>
      </c>
      <c r="BZ367" s="2"/>
      <c r="CA367" s="2"/>
      <c r="CB367" s="2"/>
      <c r="CC367" s="2"/>
      <c r="CD367" s="84" t="s">
        <v>568</v>
      </c>
    </row>
    <row r="368" spans="1:82" ht="19.7" customHeight="1">
      <c r="A368" s="85" t="s">
        <v>240</v>
      </c>
      <c r="B368" s="3">
        <f t="shared" si="1315"/>
        <v>9</v>
      </c>
      <c r="C368" s="2"/>
      <c r="D368" s="2"/>
      <c r="E368" s="2"/>
      <c r="F368" s="2"/>
      <c r="G368" s="2"/>
      <c r="H368" s="2">
        <f t="shared" si="1290"/>
        <v>9</v>
      </c>
      <c r="I368" s="3"/>
      <c r="J368" s="3"/>
      <c r="K368" s="3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>
        <v>1</v>
      </c>
      <c r="X368" s="2"/>
      <c r="Y368" s="2"/>
      <c r="Z368" s="2"/>
      <c r="AA368" s="2"/>
      <c r="AB368" s="2"/>
      <c r="AC368" s="2"/>
      <c r="AD368" s="2"/>
      <c r="AE368" s="2">
        <v>1</v>
      </c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>
        <v>1</v>
      </c>
      <c r="AT368" s="2">
        <v>2</v>
      </c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86">
        <v>2</v>
      </c>
      <c r="BH368" s="2">
        <v>1</v>
      </c>
      <c r="BI368" s="2"/>
      <c r="BJ368" s="2"/>
      <c r="BK368" s="2"/>
      <c r="BL368" s="2"/>
      <c r="BM368" s="2"/>
      <c r="BN368" s="2"/>
      <c r="BO368" s="2"/>
      <c r="BP368" s="2"/>
      <c r="BQ368" s="2">
        <v>1</v>
      </c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84" t="s">
        <v>568</v>
      </c>
    </row>
    <row r="369" spans="1:82" ht="19.7" customHeight="1">
      <c r="A369" s="36" t="s">
        <v>241</v>
      </c>
      <c r="B369" s="26">
        <f t="shared" si="1315"/>
        <v>72</v>
      </c>
      <c r="C369" s="27">
        <f>SUM(C370:C372)</f>
        <v>0</v>
      </c>
      <c r="D369" s="27">
        <f>SUM(D370:D372)</f>
        <v>0</v>
      </c>
      <c r="E369" s="27">
        <f>SUM(E370:E372)</f>
        <v>0</v>
      </c>
      <c r="F369" s="27">
        <f>SUM(F370:F372)</f>
        <v>0</v>
      </c>
      <c r="G369" s="27">
        <f>SUM(G370:G372)</f>
        <v>0</v>
      </c>
      <c r="H369" s="27">
        <f t="shared" si="1290"/>
        <v>72</v>
      </c>
      <c r="I369" s="27">
        <f>SUM(I370:I373)</f>
        <v>0</v>
      </c>
      <c r="J369" s="27">
        <f t="shared" ref="J369:BT369" si="1428">SUM(J370:J373)</f>
        <v>1</v>
      </c>
      <c r="K369" s="27">
        <f t="shared" si="1428"/>
        <v>0</v>
      </c>
      <c r="L369" s="27">
        <f t="shared" si="1428"/>
        <v>0</v>
      </c>
      <c r="M369" s="27">
        <f t="shared" si="1428"/>
        <v>0</v>
      </c>
      <c r="N369" s="27">
        <f t="shared" si="1428"/>
        <v>0</v>
      </c>
      <c r="O369" s="27">
        <f t="shared" si="1428"/>
        <v>0</v>
      </c>
      <c r="P369" s="27">
        <f t="shared" si="1428"/>
        <v>0</v>
      </c>
      <c r="Q369" s="27">
        <f t="shared" si="1428"/>
        <v>0</v>
      </c>
      <c r="R369" s="27">
        <f t="shared" si="1428"/>
        <v>1</v>
      </c>
      <c r="S369" s="27">
        <f>SUM(S370:S373)</f>
        <v>0</v>
      </c>
      <c r="T369" s="27">
        <f t="shared" si="1428"/>
        <v>0</v>
      </c>
      <c r="U369" s="27">
        <f t="shared" si="1428"/>
        <v>0</v>
      </c>
      <c r="V369" s="27">
        <f t="shared" si="1428"/>
        <v>3</v>
      </c>
      <c r="W369" s="27">
        <f>SUM(W370:W373)</f>
        <v>0</v>
      </c>
      <c r="X369" s="27">
        <f t="shared" si="1428"/>
        <v>0</v>
      </c>
      <c r="Y369" s="27">
        <f t="shared" si="1428"/>
        <v>0</v>
      </c>
      <c r="Z369" s="27">
        <f>SUM(Z370:Z373)</f>
        <v>0</v>
      </c>
      <c r="AA369" s="27">
        <f>SUM(AA370:AA373)</f>
        <v>0</v>
      </c>
      <c r="AB369" s="27">
        <f t="shared" si="1428"/>
        <v>0</v>
      </c>
      <c r="AC369" s="27">
        <f t="shared" si="1428"/>
        <v>0</v>
      </c>
      <c r="AD369" s="27">
        <f>SUM(AD370:AD373)</f>
        <v>0</v>
      </c>
      <c r="AE369" s="27">
        <f t="shared" si="1428"/>
        <v>24</v>
      </c>
      <c r="AF369" s="27">
        <f t="shared" ref="AF369:AM369" si="1429">SUM(AF370:AF373)</f>
        <v>0</v>
      </c>
      <c r="AG369" s="27">
        <f t="shared" si="1429"/>
        <v>0</v>
      </c>
      <c r="AH369" s="27">
        <f t="shared" si="1429"/>
        <v>0</v>
      </c>
      <c r="AI369" s="27">
        <f t="shared" si="1429"/>
        <v>0</v>
      </c>
      <c r="AJ369" s="27">
        <f t="shared" si="1429"/>
        <v>0</v>
      </c>
      <c r="AK369" s="27">
        <f t="shared" si="1429"/>
        <v>0</v>
      </c>
      <c r="AL369" s="27">
        <f t="shared" si="1429"/>
        <v>0</v>
      </c>
      <c r="AM369" s="27">
        <f t="shared" si="1429"/>
        <v>0</v>
      </c>
      <c r="AN369" s="27">
        <f t="shared" si="1428"/>
        <v>0</v>
      </c>
      <c r="AO369" s="27">
        <f t="shared" si="1428"/>
        <v>0</v>
      </c>
      <c r="AP369" s="27">
        <f>SUM(AP370:AP373)</f>
        <v>0</v>
      </c>
      <c r="AQ369" s="27">
        <f t="shared" si="1428"/>
        <v>0</v>
      </c>
      <c r="AR369" s="27">
        <f>SUM(AR370:AR373)</f>
        <v>0</v>
      </c>
      <c r="AS369" s="27">
        <f t="shared" si="1428"/>
        <v>30</v>
      </c>
      <c r="AT369" s="27">
        <f>SUM(AT370:AT373)</f>
        <v>0</v>
      </c>
      <c r="AU369" s="27">
        <f>SUM(AU370:AU373)</f>
        <v>0</v>
      </c>
      <c r="AV369" s="27">
        <f>SUM(AV370:AV373)</f>
        <v>1</v>
      </c>
      <c r="AW369" s="27">
        <f t="shared" si="1428"/>
        <v>0</v>
      </c>
      <c r="AX369" s="27">
        <f t="shared" si="1428"/>
        <v>0</v>
      </c>
      <c r="AY369" s="27">
        <f t="shared" si="1428"/>
        <v>0</v>
      </c>
      <c r="AZ369" s="27">
        <f>SUM(AZ370:AZ373)</f>
        <v>0</v>
      </c>
      <c r="BA369" s="27">
        <f t="shared" si="1428"/>
        <v>0</v>
      </c>
      <c r="BB369" s="27">
        <f t="shared" si="1428"/>
        <v>0</v>
      </c>
      <c r="BC369" s="27">
        <f t="shared" si="1428"/>
        <v>0</v>
      </c>
      <c r="BD369" s="27">
        <f t="shared" ref="BD369" si="1430">SUM(BD370:BD373)</f>
        <v>0</v>
      </c>
      <c r="BE369" s="27">
        <f>SUM(BE370:BE373)</f>
        <v>0</v>
      </c>
      <c r="BF369" s="27">
        <f t="shared" si="1428"/>
        <v>9</v>
      </c>
      <c r="BG369" s="57">
        <f t="shared" ref="BG369:BL369" si="1431">SUM(BG370:BG373)</f>
        <v>0</v>
      </c>
      <c r="BH369" s="27">
        <f t="shared" si="1431"/>
        <v>0</v>
      </c>
      <c r="BI369" s="27">
        <f t="shared" si="1431"/>
        <v>0</v>
      </c>
      <c r="BJ369" s="27">
        <f t="shared" si="1431"/>
        <v>0</v>
      </c>
      <c r="BK369" s="27">
        <f t="shared" si="1431"/>
        <v>0</v>
      </c>
      <c r="BL369" s="27">
        <f t="shared" si="1431"/>
        <v>0</v>
      </c>
      <c r="BM369" s="27">
        <f t="shared" si="1428"/>
        <v>0</v>
      </c>
      <c r="BN369" s="27">
        <f t="shared" si="1428"/>
        <v>0</v>
      </c>
      <c r="BO369" s="27">
        <f t="shared" si="1428"/>
        <v>0</v>
      </c>
      <c r="BP369" s="27">
        <f t="shared" si="1428"/>
        <v>3</v>
      </c>
      <c r="BQ369" s="27">
        <f>SUM(BQ370:BQ373)</f>
        <v>0</v>
      </c>
      <c r="BR369" s="27">
        <f>SUM(BR370:BR373)</f>
        <v>0</v>
      </c>
      <c r="BS369" s="27">
        <f>SUM(BS370:BS373)</f>
        <v>0</v>
      </c>
      <c r="BT369" s="27">
        <f t="shared" si="1428"/>
        <v>0</v>
      </c>
      <c r="BU369" s="27">
        <f t="shared" ref="BU369:CA369" si="1432">SUM(BU370:BU373)</f>
        <v>0</v>
      </c>
      <c r="BV369" s="27">
        <f t="shared" si="1432"/>
        <v>0</v>
      </c>
      <c r="BW369" s="27">
        <f t="shared" si="1432"/>
        <v>0</v>
      </c>
      <c r="BX369" s="27">
        <f t="shared" ref="BX369" si="1433">SUM(BX370:BX373)</f>
        <v>0</v>
      </c>
      <c r="BY369" s="27">
        <f t="shared" si="1432"/>
        <v>0</v>
      </c>
      <c r="BZ369" s="27">
        <f t="shared" si="1432"/>
        <v>0</v>
      </c>
      <c r="CA369" s="27">
        <f t="shared" si="1432"/>
        <v>0</v>
      </c>
      <c r="CB369" s="27"/>
      <c r="CC369" s="27">
        <f t="shared" ref="CC369" si="1434">SUM(CC370:CC373)</f>
        <v>0</v>
      </c>
      <c r="CD369" s="84"/>
    </row>
    <row r="370" spans="1:82" ht="19.7" customHeight="1">
      <c r="A370" s="85" t="s">
        <v>254</v>
      </c>
      <c r="B370" s="3">
        <f t="shared" si="1315"/>
        <v>20</v>
      </c>
      <c r="C370" s="2"/>
      <c r="D370" s="2"/>
      <c r="E370" s="2"/>
      <c r="F370" s="2"/>
      <c r="G370" s="2"/>
      <c r="H370" s="2">
        <f t="shared" si="1290"/>
        <v>20</v>
      </c>
      <c r="I370" s="3"/>
      <c r="J370" s="3">
        <v>1</v>
      </c>
      <c r="K370" s="3"/>
      <c r="L370" s="3"/>
      <c r="M370" s="2"/>
      <c r="N370" s="2"/>
      <c r="O370" s="2"/>
      <c r="P370" s="2"/>
      <c r="Q370" s="2"/>
      <c r="R370" s="2">
        <v>1</v>
      </c>
      <c r="S370" s="2"/>
      <c r="T370" s="2"/>
      <c r="U370" s="2"/>
      <c r="V370" s="2">
        <v>0</v>
      </c>
      <c r="W370" s="2"/>
      <c r="X370" s="2"/>
      <c r="Y370" s="2"/>
      <c r="Z370" s="2"/>
      <c r="AA370" s="2"/>
      <c r="AB370" s="2"/>
      <c r="AC370" s="2"/>
      <c r="AD370" s="2"/>
      <c r="AE370" s="2">
        <v>7</v>
      </c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>
        <v>8</v>
      </c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>
        <v>2</v>
      </c>
      <c r="BG370" s="86"/>
      <c r="BH370" s="2"/>
      <c r="BI370" s="2"/>
      <c r="BJ370" s="2"/>
      <c r="BK370" s="2"/>
      <c r="BL370" s="2"/>
      <c r="BM370" s="2"/>
      <c r="BN370" s="2"/>
      <c r="BO370" s="2"/>
      <c r="BP370" s="2">
        <v>1</v>
      </c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84" t="s">
        <v>568</v>
      </c>
    </row>
    <row r="371" spans="1:82" ht="19.7" customHeight="1">
      <c r="A371" s="85" t="s">
        <v>247</v>
      </c>
      <c r="B371" s="3">
        <f t="shared" si="1315"/>
        <v>19</v>
      </c>
      <c r="C371" s="2"/>
      <c r="D371" s="2"/>
      <c r="E371" s="2"/>
      <c r="F371" s="2"/>
      <c r="G371" s="2"/>
      <c r="H371" s="2">
        <f t="shared" si="1290"/>
        <v>19</v>
      </c>
      <c r="I371" s="3"/>
      <c r="J371" s="3"/>
      <c r="K371" s="3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>
        <v>1</v>
      </c>
      <c r="W371" s="2"/>
      <c r="X371" s="2"/>
      <c r="Y371" s="2"/>
      <c r="Z371" s="2"/>
      <c r="AA371" s="2"/>
      <c r="AB371" s="2"/>
      <c r="AC371" s="2"/>
      <c r="AD371" s="2"/>
      <c r="AE371" s="2">
        <v>6</v>
      </c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>
        <v>8</v>
      </c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>
        <v>3</v>
      </c>
      <c r="BG371" s="86"/>
      <c r="BH371" s="2"/>
      <c r="BI371" s="2"/>
      <c r="BJ371" s="2"/>
      <c r="BK371" s="2"/>
      <c r="BL371" s="2"/>
      <c r="BM371" s="2"/>
      <c r="BN371" s="2"/>
      <c r="BO371" s="2"/>
      <c r="BP371" s="2">
        <v>1</v>
      </c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84" t="s">
        <v>568</v>
      </c>
    </row>
    <row r="372" spans="1:82" ht="19.7" customHeight="1">
      <c r="A372" s="85" t="s">
        <v>248</v>
      </c>
      <c r="B372" s="3">
        <f t="shared" si="1315"/>
        <v>18</v>
      </c>
      <c r="C372" s="2"/>
      <c r="D372" s="2"/>
      <c r="E372" s="2"/>
      <c r="F372" s="2"/>
      <c r="G372" s="2"/>
      <c r="H372" s="2">
        <f t="shared" si="1290"/>
        <v>18</v>
      </c>
      <c r="I372" s="3"/>
      <c r="J372" s="3"/>
      <c r="K372" s="3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>
        <v>1</v>
      </c>
      <c r="W372" s="2"/>
      <c r="X372" s="2"/>
      <c r="Y372" s="2"/>
      <c r="Z372" s="2"/>
      <c r="AA372" s="2"/>
      <c r="AB372" s="2"/>
      <c r="AC372" s="2"/>
      <c r="AD372" s="2"/>
      <c r="AE372" s="2">
        <v>6</v>
      </c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>
        <v>8</v>
      </c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>
        <v>2</v>
      </c>
      <c r="BG372" s="86"/>
      <c r="BH372" s="2"/>
      <c r="BI372" s="2"/>
      <c r="BJ372" s="2"/>
      <c r="BK372" s="2"/>
      <c r="BL372" s="2"/>
      <c r="BM372" s="2"/>
      <c r="BN372" s="2"/>
      <c r="BO372" s="2"/>
      <c r="BP372" s="2">
        <v>1</v>
      </c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84" t="s">
        <v>568</v>
      </c>
    </row>
    <row r="373" spans="1:82" ht="19.7" customHeight="1">
      <c r="A373" s="85" t="s">
        <v>255</v>
      </c>
      <c r="B373" s="3">
        <f t="shared" si="1315"/>
        <v>15</v>
      </c>
      <c r="C373" s="2"/>
      <c r="D373" s="2"/>
      <c r="E373" s="2"/>
      <c r="F373" s="2"/>
      <c r="G373" s="2"/>
      <c r="H373" s="2">
        <f t="shared" si="1290"/>
        <v>15</v>
      </c>
      <c r="I373" s="3"/>
      <c r="J373" s="3"/>
      <c r="K373" s="3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>
        <v>1</v>
      </c>
      <c r="W373" s="2"/>
      <c r="X373" s="2"/>
      <c r="Y373" s="2"/>
      <c r="Z373" s="2"/>
      <c r="AA373" s="2"/>
      <c r="AB373" s="2"/>
      <c r="AC373" s="2"/>
      <c r="AD373" s="2"/>
      <c r="AE373" s="2">
        <v>5</v>
      </c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>
        <v>6</v>
      </c>
      <c r="AT373" s="2"/>
      <c r="AU373" s="2"/>
      <c r="AV373" s="2">
        <v>1</v>
      </c>
      <c r="AW373" s="2"/>
      <c r="AX373" s="2"/>
      <c r="AY373" s="2"/>
      <c r="AZ373" s="2"/>
      <c r="BA373" s="2"/>
      <c r="BB373" s="2"/>
      <c r="BC373" s="2"/>
      <c r="BD373" s="2"/>
      <c r="BE373" s="2"/>
      <c r="BF373" s="2">
        <v>2</v>
      </c>
      <c r="BG373" s="86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84" t="s">
        <v>568</v>
      </c>
    </row>
    <row r="374" spans="1:82" ht="19.7" customHeight="1">
      <c r="A374" s="36" t="s">
        <v>544</v>
      </c>
      <c r="B374" s="26">
        <f t="shared" si="1315"/>
        <v>42</v>
      </c>
      <c r="C374" s="27">
        <f>SUM(C375:C377)</f>
        <v>0</v>
      </c>
      <c r="D374" s="27">
        <f t="shared" ref="D374:I374" si="1435">SUM(D375:D377)</f>
        <v>0</v>
      </c>
      <c r="E374" s="27">
        <f t="shared" si="1435"/>
        <v>0</v>
      </c>
      <c r="F374" s="27">
        <f t="shared" si="1435"/>
        <v>0</v>
      </c>
      <c r="G374" s="27">
        <f t="shared" si="1435"/>
        <v>0</v>
      </c>
      <c r="H374" s="27">
        <f t="shared" si="1290"/>
        <v>42</v>
      </c>
      <c r="I374" s="27">
        <f t="shared" si="1435"/>
        <v>0</v>
      </c>
      <c r="J374" s="27">
        <f t="shared" ref="J374" si="1436">SUM(J375:J377)</f>
        <v>0</v>
      </c>
      <c r="K374" s="27">
        <f t="shared" ref="K374" si="1437">SUM(K375:K377)</f>
        <v>0</v>
      </c>
      <c r="L374" s="27">
        <f t="shared" ref="L374" si="1438">SUM(L375:L377)</f>
        <v>0</v>
      </c>
      <c r="M374" s="27">
        <f t="shared" ref="M374" si="1439">SUM(M375:M377)</f>
        <v>0</v>
      </c>
      <c r="N374" s="27">
        <f t="shared" ref="N374" si="1440">SUM(N375:N377)</f>
        <v>0</v>
      </c>
      <c r="O374" s="27">
        <f t="shared" ref="O374" si="1441">SUM(O375:O377)</f>
        <v>0</v>
      </c>
      <c r="P374" s="27">
        <f t="shared" ref="P374" si="1442">SUM(P375:P377)</f>
        <v>0</v>
      </c>
      <c r="Q374" s="27">
        <f t="shared" ref="Q374" si="1443">SUM(Q375:Q377)</f>
        <v>0</v>
      </c>
      <c r="R374" s="27">
        <f t="shared" ref="R374" si="1444">SUM(R375:R377)</f>
        <v>0</v>
      </c>
      <c r="S374" s="27">
        <f t="shared" ref="S374" si="1445">SUM(S375:S377)</f>
        <v>0</v>
      </c>
      <c r="T374" s="27">
        <f t="shared" ref="T374" si="1446">SUM(T375:T377)</f>
        <v>0</v>
      </c>
      <c r="U374" s="27">
        <f t="shared" ref="U374" si="1447">SUM(U375:U377)</f>
        <v>1</v>
      </c>
      <c r="V374" s="27">
        <f t="shared" ref="V374" si="1448">SUM(V375:V377)</f>
        <v>0</v>
      </c>
      <c r="W374" s="27">
        <f t="shared" ref="W374" si="1449">SUM(W375:W377)</f>
        <v>1</v>
      </c>
      <c r="X374" s="27">
        <f t="shared" ref="X374" si="1450">SUM(X375:X377)</f>
        <v>0</v>
      </c>
      <c r="Y374" s="27">
        <f t="shared" ref="Y374" si="1451">SUM(Y375:Y377)</f>
        <v>2</v>
      </c>
      <c r="Z374" s="27">
        <f t="shared" ref="Z374" si="1452">SUM(Z375:Z377)</f>
        <v>0</v>
      </c>
      <c r="AA374" s="27">
        <f t="shared" ref="AA374" si="1453">SUM(AA375:AA377)</f>
        <v>0</v>
      </c>
      <c r="AB374" s="27">
        <f t="shared" ref="AB374" si="1454">SUM(AB375:AB377)</f>
        <v>0</v>
      </c>
      <c r="AC374" s="27">
        <f t="shared" ref="AC374" si="1455">SUM(AC375:AC377)</f>
        <v>0</v>
      </c>
      <c r="AD374" s="27">
        <f t="shared" ref="AD374" si="1456">SUM(AD375:AD377)</f>
        <v>0</v>
      </c>
      <c r="AE374" s="27">
        <f t="shared" ref="AE374" si="1457">SUM(AE375:AE377)</f>
        <v>0</v>
      </c>
      <c r="AF374" s="27">
        <f t="shared" ref="AF374" si="1458">SUM(AF375:AF377)</f>
        <v>0</v>
      </c>
      <c r="AG374" s="27">
        <f t="shared" ref="AG374" si="1459">SUM(AG375:AG377)</f>
        <v>0</v>
      </c>
      <c r="AH374" s="27">
        <f t="shared" ref="AH374" si="1460">SUM(AH375:AH377)</f>
        <v>10</v>
      </c>
      <c r="AI374" s="27">
        <f t="shared" ref="AI374" si="1461">SUM(AI375:AI377)</f>
        <v>0</v>
      </c>
      <c r="AJ374" s="27">
        <f t="shared" ref="AJ374" si="1462">SUM(AJ375:AJ377)</f>
        <v>0</v>
      </c>
      <c r="AK374" s="27">
        <f t="shared" ref="AK374" si="1463">SUM(AK375:AK377)</f>
        <v>0</v>
      </c>
      <c r="AL374" s="27">
        <f t="shared" ref="AL374" si="1464">SUM(AL375:AL377)</f>
        <v>0</v>
      </c>
      <c r="AM374" s="27">
        <f t="shared" ref="AM374" si="1465">SUM(AM375:AM377)</f>
        <v>0</v>
      </c>
      <c r="AN374" s="27">
        <f t="shared" ref="AN374" si="1466">SUM(AN375:AN377)</f>
        <v>0</v>
      </c>
      <c r="AO374" s="27">
        <f t="shared" ref="AO374" si="1467">SUM(AO375:AO377)</f>
        <v>2</v>
      </c>
      <c r="AP374" s="27">
        <f t="shared" ref="AP374" si="1468">SUM(AP375:AP377)</f>
        <v>0</v>
      </c>
      <c r="AQ374" s="27">
        <f t="shared" ref="AQ374" si="1469">SUM(AQ375:AQ377)</f>
        <v>1</v>
      </c>
      <c r="AR374" s="27">
        <f t="shared" ref="AR374" si="1470">SUM(AR375:AR377)</f>
        <v>0</v>
      </c>
      <c r="AS374" s="27">
        <f t="shared" ref="AS374" si="1471">SUM(AS375:AS377)</f>
        <v>0</v>
      </c>
      <c r="AT374" s="27">
        <f t="shared" ref="AT374" si="1472">SUM(AT375:AT377)</f>
        <v>0</v>
      </c>
      <c r="AU374" s="27">
        <f t="shared" ref="AU374" si="1473">SUM(AU375:AU377)</f>
        <v>0</v>
      </c>
      <c r="AV374" s="27">
        <f t="shared" ref="AV374" si="1474">SUM(AV375:AV377)</f>
        <v>18</v>
      </c>
      <c r="AW374" s="27">
        <f t="shared" ref="AW374" si="1475">SUM(AW375:AW377)</f>
        <v>0</v>
      </c>
      <c r="AX374" s="27">
        <f t="shared" ref="AX374" si="1476">SUM(AX375:AX377)</f>
        <v>0</v>
      </c>
      <c r="AY374" s="27">
        <f t="shared" ref="AY374" si="1477">SUM(AY375:AY377)</f>
        <v>0</v>
      </c>
      <c r="AZ374" s="27">
        <f t="shared" ref="AZ374" si="1478">SUM(AZ375:AZ377)</f>
        <v>0</v>
      </c>
      <c r="BA374" s="27">
        <f t="shared" ref="BA374" si="1479">SUM(BA375:BA377)</f>
        <v>0</v>
      </c>
      <c r="BB374" s="27">
        <f t="shared" ref="BB374" si="1480">SUM(BB375:BB377)</f>
        <v>4</v>
      </c>
      <c r="BC374" s="27">
        <f t="shared" ref="BC374" si="1481">SUM(BC375:BC377)</f>
        <v>0</v>
      </c>
      <c r="BD374" s="27">
        <f t="shared" ref="BD374" si="1482">SUM(BD375:BD377)</f>
        <v>0</v>
      </c>
      <c r="BE374" s="27">
        <f t="shared" ref="BE374" si="1483">SUM(BE375:BE377)</f>
        <v>0</v>
      </c>
      <c r="BF374" s="27">
        <f t="shared" ref="BF374" si="1484">SUM(BF375:BF377)</f>
        <v>3</v>
      </c>
      <c r="BG374" s="27">
        <f t="shared" ref="BG374" si="1485">SUM(BG375:BG377)</f>
        <v>0</v>
      </c>
      <c r="BH374" s="27">
        <f t="shared" ref="BH374" si="1486">SUM(BH375:BH377)</f>
        <v>0</v>
      </c>
      <c r="BI374" s="27">
        <f t="shared" ref="BI374" si="1487">SUM(BI375:BI377)</f>
        <v>0</v>
      </c>
      <c r="BJ374" s="27">
        <f t="shared" ref="BJ374" si="1488">SUM(BJ375:BJ377)</f>
        <v>0</v>
      </c>
      <c r="BK374" s="27">
        <f t="shared" ref="BK374" si="1489">SUM(BK375:BK377)</f>
        <v>0</v>
      </c>
      <c r="BL374" s="27">
        <f t="shared" ref="BL374" si="1490">SUM(BL375:BL377)</f>
        <v>0</v>
      </c>
      <c r="BM374" s="27">
        <f t="shared" ref="BM374" si="1491">SUM(BM375:BM377)</f>
        <v>0</v>
      </c>
      <c r="BN374" s="27">
        <f t="shared" ref="BN374" si="1492">SUM(BN375:BN377)</f>
        <v>0</v>
      </c>
      <c r="BO374" s="27">
        <f t="shared" ref="BO374" si="1493">SUM(BO375:BO377)</f>
        <v>0</v>
      </c>
      <c r="BP374" s="27">
        <f t="shared" ref="BP374" si="1494">SUM(BP375:BP377)</f>
        <v>0</v>
      </c>
      <c r="BQ374" s="27">
        <f t="shared" ref="BQ374" si="1495">SUM(BQ375:BQ377)</f>
        <v>0</v>
      </c>
      <c r="BR374" s="27">
        <f t="shared" ref="BR374" si="1496">SUM(BR375:BR377)</f>
        <v>0</v>
      </c>
      <c r="BS374" s="27">
        <f t="shared" ref="BS374" si="1497">SUM(BS375:BS377)</f>
        <v>0</v>
      </c>
      <c r="BT374" s="27">
        <f t="shared" ref="BT374" si="1498">SUM(BT375:BT377)</f>
        <v>0</v>
      </c>
      <c r="BU374" s="27">
        <f t="shared" ref="BU374" si="1499">SUM(BU375:BU377)</f>
        <v>0</v>
      </c>
      <c r="BV374" s="27">
        <f t="shared" ref="BV374" si="1500">SUM(BV375:BV377)</f>
        <v>0</v>
      </c>
      <c r="BW374" s="27">
        <f t="shared" ref="BW374" si="1501">SUM(BW375:BW377)</f>
        <v>0</v>
      </c>
      <c r="BX374" s="27">
        <f t="shared" ref="BX374" si="1502">SUM(BX375:BX377)</f>
        <v>0</v>
      </c>
      <c r="BY374" s="27">
        <f t="shared" ref="BY374" si="1503">SUM(BY375:BY377)</f>
        <v>0</v>
      </c>
      <c r="BZ374" s="27">
        <f t="shared" ref="BZ374" si="1504">SUM(BZ375:BZ377)</f>
        <v>0</v>
      </c>
      <c r="CA374" s="27">
        <f t="shared" ref="CA374:CC374" si="1505">SUM(CA375:CA377)</f>
        <v>0</v>
      </c>
      <c r="CB374" s="27"/>
      <c r="CC374" s="27">
        <f t="shared" si="1505"/>
        <v>0</v>
      </c>
      <c r="CD374" s="84"/>
    </row>
    <row r="375" spans="1:82" ht="19.7" customHeight="1">
      <c r="A375" s="85" t="s">
        <v>541</v>
      </c>
      <c r="B375" s="3">
        <f t="shared" si="1315"/>
        <v>23</v>
      </c>
      <c r="C375" s="2"/>
      <c r="D375" s="2"/>
      <c r="E375" s="2"/>
      <c r="F375" s="2"/>
      <c r="G375" s="2"/>
      <c r="H375" s="2">
        <f t="shared" si="1290"/>
        <v>23</v>
      </c>
      <c r="I375" s="3"/>
      <c r="J375" s="3"/>
      <c r="K375" s="3"/>
      <c r="L375" s="3"/>
      <c r="M375" s="2"/>
      <c r="N375" s="2"/>
      <c r="O375" s="2"/>
      <c r="P375" s="2"/>
      <c r="Q375" s="2"/>
      <c r="R375" s="2"/>
      <c r="S375" s="2"/>
      <c r="T375" s="2"/>
      <c r="U375" s="2">
        <v>1</v>
      </c>
      <c r="V375" s="2"/>
      <c r="W375" s="2">
        <v>1</v>
      </c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>
        <v>6</v>
      </c>
      <c r="AI375" s="2"/>
      <c r="AJ375" s="2"/>
      <c r="AK375" s="2"/>
      <c r="AL375" s="2"/>
      <c r="AM375" s="2"/>
      <c r="AN375" s="2"/>
      <c r="AO375" s="2">
        <v>1</v>
      </c>
      <c r="AP375" s="2"/>
      <c r="AQ375" s="2"/>
      <c r="AR375" s="2"/>
      <c r="AS375" s="2"/>
      <c r="AT375" s="2"/>
      <c r="AU375" s="2"/>
      <c r="AV375" s="2">
        <v>11</v>
      </c>
      <c r="AW375" s="2"/>
      <c r="AX375" s="2"/>
      <c r="AY375" s="2"/>
      <c r="AZ375" s="2"/>
      <c r="BA375" s="2"/>
      <c r="BB375" s="2">
        <v>2</v>
      </c>
      <c r="BC375" s="2"/>
      <c r="BD375" s="2"/>
      <c r="BE375" s="2"/>
      <c r="BF375" s="2">
        <v>1</v>
      </c>
      <c r="BG375" s="86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84" t="s">
        <v>568</v>
      </c>
    </row>
    <row r="376" spans="1:82" ht="19.7" customHeight="1">
      <c r="A376" s="85" t="s">
        <v>542</v>
      </c>
      <c r="B376" s="3">
        <f t="shared" si="1315"/>
        <v>8</v>
      </c>
      <c r="C376" s="2"/>
      <c r="D376" s="2"/>
      <c r="E376" s="2"/>
      <c r="F376" s="2"/>
      <c r="G376" s="2"/>
      <c r="H376" s="2">
        <f t="shared" si="1290"/>
        <v>8</v>
      </c>
      <c r="I376" s="3"/>
      <c r="J376" s="3"/>
      <c r="K376" s="3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>
        <v>1</v>
      </c>
      <c r="Z376" s="2"/>
      <c r="AA376" s="2"/>
      <c r="AB376" s="2"/>
      <c r="AC376" s="2"/>
      <c r="AD376" s="2"/>
      <c r="AE376" s="2"/>
      <c r="AF376" s="2"/>
      <c r="AG376" s="2"/>
      <c r="AH376" s="2">
        <v>2</v>
      </c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>
        <v>3</v>
      </c>
      <c r="AW376" s="2"/>
      <c r="AX376" s="2"/>
      <c r="AY376" s="2"/>
      <c r="AZ376" s="2"/>
      <c r="BA376" s="2"/>
      <c r="BB376" s="2">
        <v>1</v>
      </c>
      <c r="BC376" s="2"/>
      <c r="BD376" s="2"/>
      <c r="BE376" s="2"/>
      <c r="BF376" s="2">
        <v>1</v>
      </c>
      <c r="BG376" s="86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84" t="s">
        <v>568</v>
      </c>
    </row>
    <row r="377" spans="1:82" ht="19.7" customHeight="1">
      <c r="A377" s="85" t="s">
        <v>543</v>
      </c>
      <c r="B377" s="3">
        <f t="shared" si="1315"/>
        <v>11</v>
      </c>
      <c r="C377" s="2"/>
      <c r="D377" s="2"/>
      <c r="E377" s="2"/>
      <c r="F377" s="2"/>
      <c r="G377" s="2"/>
      <c r="H377" s="2">
        <f t="shared" si="1290"/>
        <v>11</v>
      </c>
      <c r="I377" s="3"/>
      <c r="J377" s="3"/>
      <c r="K377" s="3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>
        <v>1</v>
      </c>
      <c r="Z377" s="2"/>
      <c r="AA377" s="2"/>
      <c r="AB377" s="2"/>
      <c r="AC377" s="2"/>
      <c r="AD377" s="2"/>
      <c r="AE377" s="2"/>
      <c r="AF377" s="2"/>
      <c r="AG377" s="2"/>
      <c r="AH377" s="2">
        <v>2</v>
      </c>
      <c r="AI377" s="2"/>
      <c r="AJ377" s="2"/>
      <c r="AK377" s="2"/>
      <c r="AL377" s="2"/>
      <c r="AM377" s="2"/>
      <c r="AN377" s="2"/>
      <c r="AO377" s="2">
        <v>1</v>
      </c>
      <c r="AP377" s="2"/>
      <c r="AQ377" s="2">
        <v>1</v>
      </c>
      <c r="AR377" s="2"/>
      <c r="AS377" s="2"/>
      <c r="AT377" s="2"/>
      <c r="AU377" s="2"/>
      <c r="AV377" s="2">
        <v>4</v>
      </c>
      <c r="AW377" s="2"/>
      <c r="AX377" s="2"/>
      <c r="AY377" s="2"/>
      <c r="AZ377" s="2"/>
      <c r="BA377" s="2"/>
      <c r="BB377" s="2">
        <v>1</v>
      </c>
      <c r="BC377" s="2"/>
      <c r="BD377" s="2"/>
      <c r="BE377" s="2"/>
      <c r="BF377" s="2">
        <v>1</v>
      </c>
      <c r="BG377" s="86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84" t="s">
        <v>568</v>
      </c>
    </row>
    <row r="378" spans="1:82" s="41" customFormat="1" ht="19.7" customHeight="1">
      <c r="A378" s="58" t="s">
        <v>282</v>
      </c>
      <c r="B378" s="59">
        <f t="shared" si="1315"/>
        <v>177</v>
      </c>
      <c r="C378" s="60">
        <f>SUM(C379,C384,C387)</f>
        <v>0</v>
      </c>
      <c r="D378" s="60">
        <f>SUM(D379,D384,D387)</f>
        <v>0</v>
      </c>
      <c r="E378" s="60">
        <f>SUM(E379,E384,E387)</f>
        <v>0</v>
      </c>
      <c r="F378" s="60">
        <f>SUM(F379,F384,F387)</f>
        <v>0</v>
      </c>
      <c r="G378" s="60">
        <f>SUM(G379,G384,G387)</f>
        <v>0</v>
      </c>
      <c r="H378" s="60">
        <f t="shared" si="1290"/>
        <v>177</v>
      </c>
      <c r="I378" s="60">
        <f>SUM(I379,I384,I387)</f>
        <v>0</v>
      </c>
      <c r="J378" s="60">
        <f>SUM(J379,J384,J387)</f>
        <v>0</v>
      </c>
      <c r="K378" s="60">
        <f>SUM(K379,K384,K387)</f>
        <v>0</v>
      </c>
      <c r="L378" s="60">
        <f t="shared" ref="L378:BV378" si="1506">SUM(L379,L384,L387)</f>
        <v>0</v>
      </c>
      <c r="M378" s="60">
        <f t="shared" si="1506"/>
        <v>0</v>
      </c>
      <c r="N378" s="60">
        <f t="shared" si="1506"/>
        <v>0</v>
      </c>
      <c r="O378" s="60">
        <f t="shared" si="1506"/>
        <v>0</v>
      </c>
      <c r="P378" s="60">
        <f t="shared" si="1506"/>
        <v>1</v>
      </c>
      <c r="Q378" s="60">
        <f t="shared" si="1506"/>
        <v>0</v>
      </c>
      <c r="R378" s="60">
        <f t="shared" si="1506"/>
        <v>1</v>
      </c>
      <c r="S378" s="60">
        <f>SUM(S379,S384,S387)</f>
        <v>0</v>
      </c>
      <c r="T378" s="60">
        <f t="shared" si="1506"/>
        <v>0</v>
      </c>
      <c r="U378" s="60">
        <f t="shared" si="1506"/>
        <v>0</v>
      </c>
      <c r="V378" s="60">
        <f t="shared" si="1506"/>
        <v>4</v>
      </c>
      <c r="W378" s="60">
        <f>SUM(W379,W384,W387)</f>
        <v>1</v>
      </c>
      <c r="X378" s="60">
        <f t="shared" si="1506"/>
        <v>0</v>
      </c>
      <c r="Y378" s="60">
        <f t="shared" si="1506"/>
        <v>1</v>
      </c>
      <c r="Z378" s="60">
        <f>SUM(Z379,Z384,Z387)</f>
        <v>0</v>
      </c>
      <c r="AA378" s="60">
        <f>SUM(AA379,AA384,AA387)</f>
        <v>0</v>
      </c>
      <c r="AB378" s="60">
        <f t="shared" si="1506"/>
        <v>0</v>
      </c>
      <c r="AC378" s="60">
        <f t="shared" si="1506"/>
        <v>0</v>
      </c>
      <c r="AD378" s="60">
        <f>SUM(AD379,AD384,AD387)</f>
        <v>0</v>
      </c>
      <c r="AE378" s="60">
        <f t="shared" si="1506"/>
        <v>18</v>
      </c>
      <c r="AF378" s="60">
        <f>SUM(AF379,AF384,AF387)</f>
        <v>6</v>
      </c>
      <c r="AG378" s="60">
        <f>SUM(AG379,AG384,AG387)</f>
        <v>0</v>
      </c>
      <c r="AH378" s="60">
        <f>SUM(AH379,AH384,AH387)</f>
        <v>5</v>
      </c>
      <c r="AI378" s="60">
        <f t="shared" si="1506"/>
        <v>0</v>
      </c>
      <c r="AJ378" s="60">
        <f>SUM(AJ379,AJ384,AJ387)</f>
        <v>0</v>
      </c>
      <c r="AK378" s="60">
        <f>SUM(AK379,AK384,AK387)</f>
        <v>0</v>
      </c>
      <c r="AL378" s="60">
        <f>SUM(AL379,AL384,AL387)</f>
        <v>0</v>
      </c>
      <c r="AM378" s="60">
        <f>SUM(AM379,AM384,AM387)</f>
        <v>0</v>
      </c>
      <c r="AN378" s="60">
        <f t="shared" si="1506"/>
        <v>0</v>
      </c>
      <c r="AO378" s="60">
        <f t="shared" si="1506"/>
        <v>1</v>
      </c>
      <c r="AP378" s="60">
        <f>SUM(AP379,AP384,AP387)</f>
        <v>0</v>
      </c>
      <c r="AQ378" s="60">
        <f t="shared" si="1506"/>
        <v>0</v>
      </c>
      <c r="AR378" s="60">
        <f>SUM(AR379,AR384,AR387)</f>
        <v>0</v>
      </c>
      <c r="AS378" s="60">
        <f t="shared" si="1506"/>
        <v>23</v>
      </c>
      <c r="AT378" s="60">
        <f>SUM(AT379,AT384,AT387)</f>
        <v>20</v>
      </c>
      <c r="AU378" s="60">
        <f>SUM(AU379,AU384,AU387)</f>
        <v>0</v>
      </c>
      <c r="AV378" s="60">
        <f>SUM(AV379,AV384,AV387)</f>
        <v>7</v>
      </c>
      <c r="AW378" s="60">
        <f t="shared" si="1506"/>
        <v>0</v>
      </c>
      <c r="AX378" s="60">
        <f t="shared" si="1506"/>
        <v>0</v>
      </c>
      <c r="AY378" s="60">
        <f t="shared" si="1506"/>
        <v>0</v>
      </c>
      <c r="AZ378" s="60">
        <f>SUM(AZ379,AZ384,AZ387)</f>
        <v>0</v>
      </c>
      <c r="BA378" s="60">
        <f t="shared" si="1506"/>
        <v>0</v>
      </c>
      <c r="BB378" s="60">
        <f t="shared" si="1506"/>
        <v>1</v>
      </c>
      <c r="BC378" s="60">
        <f t="shared" si="1506"/>
        <v>0</v>
      </c>
      <c r="BD378" s="60">
        <f t="shared" ref="BD378" si="1507">SUM(BD379,BD384,BD387)</f>
        <v>0</v>
      </c>
      <c r="BE378" s="60">
        <f>SUM(BE379,BE384,BE387)</f>
        <v>0</v>
      </c>
      <c r="BF378" s="60">
        <f t="shared" si="1506"/>
        <v>11</v>
      </c>
      <c r="BG378" s="63">
        <f>SUM(BG379,BG384,BG387)</f>
        <v>26</v>
      </c>
      <c r="BH378" s="60">
        <f>SUM(BH379,BH384,BH387)</f>
        <v>5</v>
      </c>
      <c r="BI378" s="60">
        <f t="shared" si="1506"/>
        <v>0</v>
      </c>
      <c r="BJ378" s="60">
        <f>SUM(BJ379,BJ384,BJ387)</f>
        <v>0</v>
      </c>
      <c r="BK378" s="60">
        <f>SUM(BK379,BK384,BK387)</f>
        <v>0</v>
      </c>
      <c r="BL378" s="60">
        <f>SUM(BL379,BL384,BL387)</f>
        <v>0</v>
      </c>
      <c r="BM378" s="60">
        <f t="shared" si="1506"/>
        <v>0</v>
      </c>
      <c r="BN378" s="60">
        <f t="shared" si="1506"/>
        <v>0</v>
      </c>
      <c r="BO378" s="60">
        <f t="shared" si="1506"/>
        <v>0</v>
      </c>
      <c r="BP378" s="60">
        <f t="shared" si="1506"/>
        <v>5</v>
      </c>
      <c r="BQ378" s="60">
        <f>SUM(BQ379,BQ384,BQ387)</f>
        <v>23</v>
      </c>
      <c r="BR378" s="60">
        <f>SUM(BR379,BR384,BR387)</f>
        <v>16</v>
      </c>
      <c r="BS378" s="60">
        <f t="shared" si="1506"/>
        <v>0</v>
      </c>
      <c r="BT378" s="60">
        <f t="shared" si="1506"/>
        <v>0</v>
      </c>
      <c r="BU378" s="60">
        <f t="shared" si="1506"/>
        <v>1</v>
      </c>
      <c r="BV378" s="60">
        <f t="shared" si="1506"/>
        <v>1</v>
      </c>
      <c r="BW378" s="60">
        <f t="shared" ref="BW378:CA378" si="1508">SUM(BW379,BW384,BW387)</f>
        <v>0</v>
      </c>
      <c r="BX378" s="60">
        <f t="shared" ref="BX378" si="1509">SUM(BX379,BX384,BX387)</f>
        <v>0</v>
      </c>
      <c r="BY378" s="60">
        <f t="shared" si="1508"/>
        <v>0</v>
      </c>
      <c r="BZ378" s="60">
        <f t="shared" si="1508"/>
        <v>0</v>
      </c>
      <c r="CA378" s="60">
        <f t="shared" si="1508"/>
        <v>0</v>
      </c>
      <c r="CB378" s="60"/>
      <c r="CC378" s="60">
        <f t="shared" ref="CC378" si="1510">SUM(CC379,CC384,CC387)</f>
        <v>0</v>
      </c>
      <c r="CD378" s="84"/>
    </row>
    <row r="379" spans="1:82" ht="19.7" customHeight="1">
      <c r="A379" s="36" t="s">
        <v>169</v>
      </c>
      <c r="B379" s="26">
        <f t="shared" si="1315"/>
        <v>110</v>
      </c>
      <c r="C379" s="27">
        <f>SUM(C380:C380)</f>
        <v>0</v>
      </c>
      <c r="D379" s="27">
        <f>SUM(D380:D380)</f>
        <v>0</v>
      </c>
      <c r="E379" s="27">
        <f>SUM(E380:E380)</f>
        <v>0</v>
      </c>
      <c r="F379" s="27">
        <f>SUM(F380:F380)</f>
        <v>0</v>
      </c>
      <c r="G379" s="27">
        <f>SUM(G380:G380)</f>
        <v>0</v>
      </c>
      <c r="H379" s="27">
        <f t="shared" si="1290"/>
        <v>110</v>
      </c>
      <c r="I379" s="27">
        <f>SUM(I380:I383)</f>
        <v>0</v>
      </c>
      <c r="J379" s="27">
        <f t="shared" ref="J379:CA379" si="1511">SUM(J380:J383)</f>
        <v>0</v>
      </c>
      <c r="K379" s="27">
        <f t="shared" si="1511"/>
        <v>0</v>
      </c>
      <c r="L379" s="27">
        <f t="shared" si="1511"/>
        <v>0</v>
      </c>
      <c r="M379" s="27">
        <f t="shared" si="1511"/>
        <v>0</v>
      </c>
      <c r="N379" s="27">
        <f t="shared" si="1511"/>
        <v>0</v>
      </c>
      <c r="O379" s="27">
        <f t="shared" si="1511"/>
        <v>0</v>
      </c>
      <c r="P379" s="27">
        <f t="shared" si="1511"/>
        <v>0</v>
      </c>
      <c r="Q379" s="27">
        <f t="shared" si="1511"/>
        <v>0</v>
      </c>
      <c r="R379" s="27">
        <f t="shared" si="1511"/>
        <v>1</v>
      </c>
      <c r="S379" s="27">
        <f>SUM(S380:S383)</f>
        <v>0</v>
      </c>
      <c r="T379" s="27">
        <f t="shared" si="1511"/>
        <v>0</v>
      </c>
      <c r="U379" s="27">
        <f t="shared" si="1511"/>
        <v>0</v>
      </c>
      <c r="V379" s="27">
        <f t="shared" si="1511"/>
        <v>2</v>
      </c>
      <c r="W379" s="27">
        <f>SUM(W380:W383)</f>
        <v>1</v>
      </c>
      <c r="X379" s="27">
        <f t="shared" si="1511"/>
        <v>0</v>
      </c>
      <c r="Y379" s="27">
        <f t="shared" si="1511"/>
        <v>0</v>
      </c>
      <c r="Z379" s="27">
        <f>SUM(Z380:Z383)</f>
        <v>0</v>
      </c>
      <c r="AA379" s="27">
        <f>SUM(AA380:AA383)</f>
        <v>0</v>
      </c>
      <c r="AB379" s="27">
        <f t="shared" si="1511"/>
        <v>0</v>
      </c>
      <c r="AC379" s="27">
        <f t="shared" si="1511"/>
        <v>0</v>
      </c>
      <c r="AD379" s="27">
        <f>SUM(AD380:AD383)</f>
        <v>0</v>
      </c>
      <c r="AE379" s="27">
        <f t="shared" si="1511"/>
        <v>1</v>
      </c>
      <c r="AF379" s="27">
        <f>SUM(AF380:AF383)</f>
        <v>6</v>
      </c>
      <c r="AG379" s="27">
        <f>SUM(AG380:AG383)</f>
        <v>0</v>
      </c>
      <c r="AH379" s="27">
        <f>SUM(AH380:AH383)</f>
        <v>0</v>
      </c>
      <c r="AI379" s="27">
        <f t="shared" si="1511"/>
        <v>0</v>
      </c>
      <c r="AJ379" s="27">
        <f>SUM(AJ380:AJ383)</f>
        <v>0</v>
      </c>
      <c r="AK379" s="27">
        <f>SUM(AK380:AK383)</f>
        <v>0</v>
      </c>
      <c r="AL379" s="27">
        <f>SUM(AL380:AL383)</f>
        <v>0</v>
      </c>
      <c r="AM379" s="27">
        <f>SUM(AM380:AM383)</f>
        <v>0</v>
      </c>
      <c r="AN379" s="27">
        <f t="shared" si="1511"/>
        <v>0</v>
      </c>
      <c r="AO379" s="27">
        <f t="shared" si="1511"/>
        <v>0</v>
      </c>
      <c r="AP379" s="27">
        <f>SUM(AP380:AP383)</f>
        <v>0</v>
      </c>
      <c r="AQ379" s="27">
        <f t="shared" si="1511"/>
        <v>0</v>
      </c>
      <c r="AR379" s="27">
        <f>SUM(AR380:AR383)</f>
        <v>0</v>
      </c>
      <c r="AS379" s="27">
        <f t="shared" si="1511"/>
        <v>1</v>
      </c>
      <c r="AT379" s="27">
        <f>SUM(AT380:AT383)</f>
        <v>20</v>
      </c>
      <c r="AU379" s="27">
        <f>SUM(AU380:AU383)</f>
        <v>0</v>
      </c>
      <c r="AV379" s="27">
        <f>SUM(AV380:AV383)</f>
        <v>0</v>
      </c>
      <c r="AW379" s="27">
        <f t="shared" si="1511"/>
        <v>0</v>
      </c>
      <c r="AX379" s="27">
        <f t="shared" si="1511"/>
        <v>0</v>
      </c>
      <c r="AY379" s="27">
        <f t="shared" si="1511"/>
        <v>0</v>
      </c>
      <c r="AZ379" s="27">
        <f>SUM(AZ380:AZ383)</f>
        <v>0</v>
      </c>
      <c r="BA379" s="27">
        <f t="shared" si="1511"/>
        <v>0</v>
      </c>
      <c r="BB379" s="27">
        <f t="shared" si="1511"/>
        <v>0</v>
      </c>
      <c r="BC379" s="27">
        <f t="shared" si="1511"/>
        <v>0</v>
      </c>
      <c r="BD379" s="27">
        <f t="shared" ref="BD379" si="1512">SUM(BD380:BD383)</f>
        <v>0</v>
      </c>
      <c r="BE379" s="27">
        <f>SUM(BE380:BE383)</f>
        <v>0</v>
      </c>
      <c r="BF379" s="27">
        <f t="shared" si="1511"/>
        <v>3</v>
      </c>
      <c r="BG379" s="27">
        <f t="shared" ref="BG379:BL379" si="1513">SUM(BG380:BG383)</f>
        <v>26</v>
      </c>
      <c r="BH379" s="27">
        <f t="shared" si="1513"/>
        <v>5</v>
      </c>
      <c r="BI379" s="27">
        <f t="shared" si="1513"/>
        <v>0</v>
      </c>
      <c r="BJ379" s="27">
        <f t="shared" si="1513"/>
        <v>0</v>
      </c>
      <c r="BK379" s="27">
        <f t="shared" si="1513"/>
        <v>0</v>
      </c>
      <c r="BL379" s="27">
        <f t="shared" si="1513"/>
        <v>0</v>
      </c>
      <c r="BM379" s="27">
        <f t="shared" si="1511"/>
        <v>0</v>
      </c>
      <c r="BN379" s="27">
        <f t="shared" si="1511"/>
        <v>0</v>
      </c>
      <c r="BO379" s="27">
        <f t="shared" si="1511"/>
        <v>0</v>
      </c>
      <c r="BP379" s="27">
        <f t="shared" si="1511"/>
        <v>3</v>
      </c>
      <c r="BQ379" s="27">
        <f>SUM(BQ380:BQ383)</f>
        <v>23</v>
      </c>
      <c r="BR379" s="27">
        <f>SUM(BR380:BR383)</f>
        <v>16</v>
      </c>
      <c r="BS379" s="27">
        <f t="shared" si="1511"/>
        <v>0</v>
      </c>
      <c r="BT379" s="27">
        <f t="shared" si="1511"/>
        <v>0</v>
      </c>
      <c r="BU379" s="27">
        <f t="shared" si="1511"/>
        <v>1</v>
      </c>
      <c r="BV379" s="27">
        <f t="shared" si="1511"/>
        <v>1</v>
      </c>
      <c r="BW379" s="27">
        <f t="shared" si="1511"/>
        <v>0</v>
      </c>
      <c r="BX379" s="27">
        <f t="shared" ref="BX379" si="1514">SUM(BX380:BX383)</f>
        <v>0</v>
      </c>
      <c r="BY379" s="27">
        <f t="shared" si="1511"/>
        <v>0</v>
      </c>
      <c r="BZ379" s="27">
        <f t="shared" si="1511"/>
        <v>0</v>
      </c>
      <c r="CA379" s="27">
        <f t="shared" si="1511"/>
        <v>0</v>
      </c>
      <c r="CB379" s="27"/>
      <c r="CC379" s="27">
        <f t="shared" ref="CC379" si="1515">SUM(CC380:CC383)</f>
        <v>0</v>
      </c>
      <c r="CD379" s="84"/>
    </row>
    <row r="380" spans="1:82" ht="19.7" customHeight="1">
      <c r="A380" s="85" t="s">
        <v>283</v>
      </c>
      <c r="B380" s="3">
        <f t="shared" si="1315"/>
        <v>60</v>
      </c>
      <c r="C380" s="2"/>
      <c r="D380" s="2"/>
      <c r="E380" s="2"/>
      <c r="F380" s="2"/>
      <c r="G380" s="2"/>
      <c r="H380" s="2">
        <f t="shared" si="1290"/>
        <v>60</v>
      </c>
      <c r="I380" s="3"/>
      <c r="J380" s="3"/>
      <c r="K380" s="3"/>
      <c r="L380" s="3"/>
      <c r="M380" s="2"/>
      <c r="N380" s="2"/>
      <c r="O380" s="2"/>
      <c r="P380" s="2"/>
      <c r="Q380" s="2"/>
      <c r="R380" s="2">
        <v>1</v>
      </c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>
        <f>5-1</f>
        <v>4</v>
      </c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>
        <f>14-2</f>
        <v>12</v>
      </c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>
        <v>1</v>
      </c>
      <c r="BG380" s="86">
        <f>18-1</f>
        <v>17</v>
      </c>
      <c r="BH380" s="2">
        <v>1</v>
      </c>
      <c r="BI380" s="2"/>
      <c r="BJ380" s="2"/>
      <c r="BK380" s="2"/>
      <c r="BL380" s="2"/>
      <c r="BM380" s="2"/>
      <c r="BN380" s="2"/>
      <c r="BO380" s="2"/>
      <c r="BP380" s="2">
        <v>1</v>
      </c>
      <c r="BQ380" s="2">
        <v>12</v>
      </c>
      <c r="BR380" s="2">
        <v>11</v>
      </c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84" t="s">
        <v>568</v>
      </c>
    </row>
    <row r="381" spans="1:82" ht="19.7" customHeight="1">
      <c r="A381" s="85" t="s">
        <v>284</v>
      </c>
      <c r="B381" s="3">
        <f t="shared" si="1315"/>
        <v>16</v>
      </c>
      <c r="C381" s="2"/>
      <c r="D381" s="2"/>
      <c r="E381" s="2"/>
      <c r="F381" s="2"/>
      <c r="G381" s="2"/>
      <c r="H381" s="2">
        <f t="shared" si="1290"/>
        <v>16</v>
      </c>
      <c r="I381" s="3"/>
      <c r="J381" s="3"/>
      <c r="K381" s="3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>
        <v>1</v>
      </c>
      <c r="W381" s="2"/>
      <c r="X381" s="2"/>
      <c r="Y381" s="2"/>
      <c r="Z381" s="2"/>
      <c r="AA381" s="2"/>
      <c r="AB381" s="2"/>
      <c r="AC381" s="2"/>
      <c r="AD381" s="2"/>
      <c r="AE381" s="2"/>
      <c r="AF381" s="2">
        <v>1</v>
      </c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>
        <v>3</v>
      </c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>
        <v>1</v>
      </c>
      <c r="BG381" s="86">
        <v>3</v>
      </c>
      <c r="BH381" s="2">
        <v>1</v>
      </c>
      <c r="BI381" s="2"/>
      <c r="BJ381" s="2"/>
      <c r="BK381" s="2"/>
      <c r="BL381" s="2"/>
      <c r="BM381" s="2"/>
      <c r="BN381" s="2"/>
      <c r="BO381" s="2"/>
      <c r="BP381" s="2"/>
      <c r="BQ381" s="2">
        <f>6-1</f>
        <v>5</v>
      </c>
      <c r="BR381" s="2">
        <v>1</v>
      </c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84" t="s">
        <v>568</v>
      </c>
    </row>
    <row r="382" spans="1:82" ht="19.7" customHeight="1">
      <c r="A382" s="85" t="s">
        <v>285</v>
      </c>
      <c r="B382" s="3">
        <f t="shared" si="1315"/>
        <v>13</v>
      </c>
      <c r="C382" s="2"/>
      <c r="D382" s="2"/>
      <c r="E382" s="2"/>
      <c r="F382" s="2"/>
      <c r="G382" s="2"/>
      <c r="H382" s="2">
        <f t="shared" si="1290"/>
        <v>13</v>
      </c>
      <c r="I382" s="3"/>
      <c r="J382" s="3"/>
      <c r="K382" s="3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>
        <v>1</v>
      </c>
      <c r="W382" s="2"/>
      <c r="X382" s="2"/>
      <c r="Y382" s="2"/>
      <c r="Z382" s="2"/>
      <c r="AA382" s="2"/>
      <c r="AB382" s="2"/>
      <c r="AC382" s="2"/>
      <c r="AD382" s="2"/>
      <c r="AE382" s="2"/>
      <c r="AF382" s="2">
        <v>1</v>
      </c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>
        <v>2</v>
      </c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86">
        <v>3</v>
      </c>
      <c r="BH382" s="2">
        <v>1</v>
      </c>
      <c r="BI382" s="2"/>
      <c r="BJ382" s="2"/>
      <c r="BK382" s="2"/>
      <c r="BL382" s="2"/>
      <c r="BM382" s="2"/>
      <c r="BN382" s="2"/>
      <c r="BO382" s="2"/>
      <c r="BP382" s="2">
        <v>1</v>
      </c>
      <c r="BQ382" s="2">
        <v>3</v>
      </c>
      <c r="BR382" s="2">
        <v>1</v>
      </c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84" t="s">
        <v>568</v>
      </c>
    </row>
    <row r="383" spans="1:82" ht="19.7" customHeight="1">
      <c r="A383" s="85" t="s">
        <v>238</v>
      </c>
      <c r="B383" s="3">
        <f t="shared" si="1315"/>
        <v>21</v>
      </c>
      <c r="C383" s="2"/>
      <c r="D383" s="2"/>
      <c r="E383" s="2"/>
      <c r="F383" s="2"/>
      <c r="G383" s="2"/>
      <c r="H383" s="2">
        <f t="shared" si="1290"/>
        <v>21</v>
      </c>
      <c r="I383" s="3"/>
      <c r="J383" s="3"/>
      <c r="K383" s="3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>
        <v>1</v>
      </c>
      <c r="X383" s="2"/>
      <c r="Y383" s="2"/>
      <c r="Z383" s="2"/>
      <c r="AA383" s="2"/>
      <c r="AB383" s="2"/>
      <c r="AC383" s="2"/>
      <c r="AD383" s="2"/>
      <c r="AE383" s="2">
        <v>1</v>
      </c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>
        <v>1</v>
      </c>
      <c r="AT383" s="2">
        <v>3</v>
      </c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>
        <v>1</v>
      </c>
      <c r="BG383" s="86">
        <v>3</v>
      </c>
      <c r="BH383" s="2">
        <v>2</v>
      </c>
      <c r="BI383" s="2"/>
      <c r="BJ383" s="2"/>
      <c r="BK383" s="2"/>
      <c r="BL383" s="2"/>
      <c r="BM383" s="2"/>
      <c r="BN383" s="2"/>
      <c r="BO383" s="2"/>
      <c r="BP383" s="2">
        <v>1</v>
      </c>
      <c r="BQ383" s="2">
        <v>3</v>
      </c>
      <c r="BR383" s="2">
        <v>3</v>
      </c>
      <c r="BS383" s="2"/>
      <c r="BT383" s="2"/>
      <c r="BU383" s="2">
        <v>1</v>
      </c>
      <c r="BV383" s="2">
        <v>1</v>
      </c>
      <c r="BW383" s="2"/>
      <c r="BX383" s="2"/>
      <c r="BY383" s="2"/>
      <c r="BZ383" s="2"/>
      <c r="CA383" s="2"/>
      <c r="CB383" s="2"/>
      <c r="CC383" s="2"/>
      <c r="CD383" s="84" t="s">
        <v>568</v>
      </c>
    </row>
    <row r="384" spans="1:82" ht="19.7" customHeight="1">
      <c r="A384" s="36" t="s">
        <v>253</v>
      </c>
      <c r="B384" s="26">
        <f t="shared" si="1315"/>
        <v>52</v>
      </c>
      <c r="C384" s="27">
        <f>SUM(C385:C386)</f>
        <v>0</v>
      </c>
      <c r="D384" s="27">
        <f t="shared" ref="D384:BS384" si="1516">SUM(D385:D386)</f>
        <v>0</v>
      </c>
      <c r="E384" s="27">
        <f t="shared" si="1516"/>
        <v>0</v>
      </c>
      <c r="F384" s="27">
        <f t="shared" si="1516"/>
        <v>0</v>
      </c>
      <c r="G384" s="27">
        <f t="shared" si="1516"/>
        <v>0</v>
      </c>
      <c r="H384" s="27">
        <f t="shared" si="1290"/>
        <v>52</v>
      </c>
      <c r="I384" s="27">
        <f>SUM(I385:I386)</f>
        <v>0</v>
      </c>
      <c r="J384" s="27">
        <f t="shared" si="1516"/>
        <v>0</v>
      </c>
      <c r="K384" s="27"/>
      <c r="L384" s="27">
        <f t="shared" si="1516"/>
        <v>0</v>
      </c>
      <c r="M384" s="27">
        <f t="shared" si="1516"/>
        <v>0</v>
      </c>
      <c r="N384" s="27">
        <f t="shared" si="1516"/>
        <v>0</v>
      </c>
      <c r="O384" s="27">
        <f t="shared" si="1516"/>
        <v>0</v>
      </c>
      <c r="P384" s="27">
        <f t="shared" si="1516"/>
        <v>1</v>
      </c>
      <c r="Q384" s="27">
        <f t="shared" si="1516"/>
        <v>0</v>
      </c>
      <c r="R384" s="27">
        <f t="shared" si="1516"/>
        <v>0</v>
      </c>
      <c r="S384" s="27">
        <f>SUM(S385:S386)</f>
        <v>0</v>
      </c>
      <c r="T384" s="27"/>
      <c r="U384" s="27">
        <f t="shared" si="1516"/>
        <v>0</v>
      </c>
      <c r="V384" s="27">
        <f t="shared" si="1516"/>
        <v>2</v>
      </c>
      <c r="W384" s="27">
        <f>SUM(W385:W386)</f>
        <v>0</v>
      </c>
      <c r="X384" s="27">
        <f t="shared" si="1516"/>
        <v>0</v>
      </c>
      <c r="Y384" s="27">
        <f t="shared" si="1516"/>
        <v>0</v>
      </c>
      <c r="Z384" s="27">
        <f>SUM(Z385:Z386)</f>
        <v>0</v>
      </c>
      <c r="AA384" s="27">
        <f>SUM(AA385:AA386)</f>
        <v>0</v>
      </c>
      <c r="AB384" s="27">
        <f t="shared" si="1516"/>
        <v>0</v>
      </c>
      <c r="AC384" s="27">
        <f t="shared" si="1516"/>
        <v>0</v>
      </c>
      <c r="AD384" s="27">
        <f>SUM(AD385:AD386)</f>
        <v>0</v>
      </c>
      <c r="AE384" s="27">
        <f t="shared" si="1516"/>
        <v>17</v>
      </c>
      <c r="AF384" s="27">
        <f>SUM(AF385:AF386)</f>
        <v>0</v>
      </c>
      <c r="AG384" s="27">
        <f>SUM(AG385:AG386)</f>
        <v>0</v>
      </c>
      <c r="AH384" s="27">
        <f>SUM(AH385:AH386)</f>
        <v>0</v>
      </c>
      <c r="AI384" s="27">
        <f t="shared" si="1516"/>
        <v>0</v>
      </c>
      <c r="AJ384" s="27">
        <f>SUM(AJ385:AJ386)</f>
        <v>0</v>
      </c>
      <c r="AK384" s="27">
        <f>SUM(AK385:AK386)</f>
        <v>0</v>
      </c>
      <c r="AL384" s="27">
        <f>SUM(AL385:AL386)</f>
        <v>0</v>
      </c>
      <c r="AM384" s="27">
        <f>SUM(AM385:AM386)</f>
        <v>0</v>
      </c>
      <c r="AN384" s="27">
        <f t="shared" si="1516"/>
        <v>0</v>
      </c>
      <c r="AO384" s="27">
        <f t="shared" si="1516"/>
        <v>0</v>
      </c>
      <c r="AP384" s="27">
        <f>SUM(AP385:AP386)</f>
        <v>0</v>
      </c>
      <c r="AQ384" s="27">
        <f t="shared" si="1516"/>
        <v>0</v>
      </c>
      <c r="AR384" s="27">
        <f>SUM(AR385:AR386)</f>
        <v>0</v>
      </c>
      <c r="AS384" s="27">
        <f t="shared" si="1516"/>
        <v>22</v>
      </c>
      <c r="AT384" s="27">
        <f>SUM(AT385:AT386)</f>
        <v>0</v>
      </c>
      <c r="AU384" s="27">
        <f>SUM(AU385:AU386)</f>
        <v>0</v>
      </c>
      <c r="AV384" s="27">
        <f>SUM(AV385:AV386)</f>
        <v>1</v>
      </c>
      <c r="AW384" s="27">
        <f t="shared" si="1516"/>
        <v>0</v>
      </c>
      <c r="AX384" s="27">
        <f t="shared" si="1516"/>
        <v>0</v>
      </c>
      <c r="AY384" s="27">
        <f t="shared" si="1516"/>
        <v>0</v>
      </c>
      <c r="AZ384" s="27">
        <f>SUM(AZ385:AZ386)</f>
        <v>0</v>
      </c>
      <c r="BA384" s="27">
        <f t="shared" si="1516"/>
        <v>0</v>
      </c>
      <c r="BB384" s="27">
        <f t="shared" si="1516"/>
        <v>0</v>
      </c>
      <c r="BC384" s="27">
        <f t="shared" si="1516"/>
        <v>0</v>
      </c>
      <c r="BD384" s="27">
        <f t="shared" ref="BD384" si="1517">SUM(BD385:BD386)</f>
        <v>0</v>
      </c>
      <c r="BE384" s="27">
        <f>SUM(BE385:BE386)</f>
        <v>0</v>
      </c>
      <c r="BF384" s="27">
        <f t="shared" si="1516"/>
        <v>7</v>
      </c>
      <c r="BG384" s="57">
        <f t="shared" ref="BG384:BL384" si="1518">SUM(BG385:BG386)</f>
        <v>0</v>
      </c>
      <c r="BH384" s="27">
        <f t="shared" si="1518"/>
        <v>0</v>
      </c>
      <c r="BI384" s="27">
        <f t="shared" si="1518"/>
        <v>0</v>
      </c>
      <c r="BJ384" s="27">
        <f t="shared" si="1518"/>
        <v>0</v>
      </c>
      <c r="BK384" s="27">
        <f t="shared" si="1518"/>
        <v>0</v>
      </c>
      <c r="BL384" s="27">
        <f t="shared" si="1518"/>
        <v>0</v>
      </c>
      <c r="BM384" s="27">
        <f t="shared" si="1516"/>
        <v>0</v>
      </c>
      <c r="BN384" s="27">
        <f t="shared" si="1516"/>
        <v>0</v>
      </c>
      <c r="BO384" s="27">
        <f t="shared" si="1516"/>
        <v>0</v>
      </c>
      <c r="BP384" s="27">
        <f t="shared" si="1516"/>
        <v>2</v>
      </c>
      <c r="BQ384" s="27">
        <f>SUM(BQ385:BQ386)</f>
        <v>0</v>
      </c>
      <c r="BR384" s="27">
        <f>SUM(BR385:BR386)</f>
        <v>0</v>
      </c>
      <c r="BS384" s="27">
        <f t="shared" si="1516"/>
        <v>0</v>
      </c>
      <c r="BT384" s="27">
        <f t="shared" ref="BT384:CA384" si="1519">SUM(BT385:BT386)</f>
        <v>0</v>
      </c>
      <c r="BU384" s="27">
        <f t="shared" si="1519"/>
        <v>0</v>
      </c>
      <c r="BV384" s="27">
        <f t="shared" si="1519"/>
        <v>0</v>
      </c>
      <c r="BW384" s="27">
        <f t="shared" si="1519"/>
        <v>0</v>
      </c>
      <c r="BX384" s="27">
        <f t="shared" ref="BX384" si="1520">SUM(BX385:BX386)</f>
        <v>0</v>
      </c>
      <c r="BY384" s="27">
        <f t="shared" si="1519"/>
        <v>0</v>
      </c>
      <c r="BZ384" s="27">
        <f t="shared" si="1519"/>
        <v>0</v>
      </c>
      <c r="CA384" s="27">
        <f t="shared" si="1519"/>
        <v>0</v>
      </c>
      <c r="CB384" s="27"/>
      <c r="CC384" s="27">
        <f t="shared" ref="CC384" si="1521">SUM(CC385:CC386)</f>
        <v>0</v>
      </c>
      <c r="CD384" s="84"/>
    </row>
    <row r="385" spans="1:82" ht="19.7" customHeight="1">
      <c r="A385" s="85" t="s">
        <v>247</v>
      </c>
      <c r="B385" s="3">
        <f t="shared" si="1315"/>
        <v>31</v>
      </c>
      <c r="C385" s="2"/>
      <c r="D385" s="2"/>
      <c r="E385" s="2"/>
      <c r="F385" s="2"/>
      <c r="G385" s="2"/>
      <c r="H385" s="2">
        <f t="shared" si="1290"/>
        <v>31</v>
      </c>
      <c r="I385" s="3"/>
      <c r="J385" s="3"/>
      <c r="K385" s="3"/>
      <c r="L385" s="3"/>
      <c r="M385" s="2"/>
      <c r="N385" s="2"/>
      <c r="O385" s="2"/>
      <c r="P385" s="2">
        <v>1</v>
      </c>
      <c r="Q385" s="2"/>
      <c r="R385" s="2">
        <v>0</v>
      </c>
      <c r="S385" s="2"/>
      <c r="T385" s="2"/>
      <c r="U385" s="2"/>
      <c r="V385" s="2">
        <v>1</v>
      </c>
      <c r="W385" s="2"/>
      <c r="X385" s="2"/>
      <c r="Y385" s="2"/>
      <c r="Z385" s="2"/>
      <c r="AA385" s="2"/>
      <c r="AB385" s="2"/>
      <c r="AC385" s="2"/>
      <c r="AD385" s="2"/>
      <c r="AE385" s="2">
        <v>10</v>
      </c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>
        <v>13</v>
      </c>
      <c r="AT385" s="2"/>
      <c r="AU385" s="2"/>
      <c r="AV385" s="2">
        <v>1</v>
      </c>
      <c r="AW385" s="2"/>
      <c r="AX385" s="2"/>
      <c r="AY385" s="2"/>
      <c r="AZ385" s="2"/>
      <c r="BA385" s="2"/>
      <c r="BB385" s="2"/>
      <c r="BC385" s="2"/>
      <c r="BD385" s="2"/>
      <c r="BE385" s="2"/>
      <c r="BF385" s="2">
        <v>4</v>
      </c>
      <c r="BG385" s="86"/>
      <c r="BH385" s="2"/>
      <c r="BI385" s="2"/>
      <c r="BJ385" s="2"/>
      <c r="BK385" s="2"/>
      <c r="BL385" s="2"/>
      <c r="BM385" s="2"/>
      <c r="BN385" s="2"/>
      <c r="BO385" s="2"/>
      <c r="BP385" s="2">
        <v>1</v>
      </c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84" t="s">
        <v>568</v>
      </c>
    </row>
    <row r="386" spans="1:82" ht="19.7" customHeight="1">
      <c r="A386" s="85" t="s">
        <v>461</v>
      </c>
      <c r="B386" s="3">
        <f t="shared" si="1315"/>
        <v>21</v>
      </c>
      <c r="C386" s="2"/>
      <c r="D386" s="2"/>
      <c r="E386" s="2"/>
      <c r="F386" s="2"/>
      <c r="G386" s="2"/>
      <c r="H386" s="2">
        <f t="shared" si="1290"/>
        <v>21</v>
      </c>
      <c r="I386" s="3"/>
      <c r="J386" s="3"/>
      <c r="K386" s="3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>
        <v>1</v>
      </c>
      <c r="W386" s="2"/>
      <c r="X386" s="2"/>
      <c r="Y386" s="2"/>
      <c r="Z386" s="2"/>
      <c r="AA386" s="2"/>
      <c r="AB386" s="2"/>
      <c r="AC386" s="2"/>
      <c r="AD386" s="2"/>
      <c r="AE386" s="2">
        <v>7</v>
      </c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>
        <v>9</v>
      </c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>
        <v>3</v>
      </c>
      <c r="BG386" s="86"/>
      <c r="BH386" s="2"/>
      <c r="BI386" s="2"/>
      <c r="BJ386" s="2"/>
      <c r="BK386" s="2"/>
      <c r="BL386" s="2"/>
      <c r="BM386" s="2"/>
      <c r="BN386" s="2"/>
      <c r="BO386" s="2"/>
      <c r="BP386" s="2">
        <v>1</v>
      </c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84" t="s">
        <v>568</v>
      </c>
    </row>
    <row r="387" spans="1:82" ht="19.7" customHeight="1">
      <c r="A387" s="85" t="s">
        <v>50</v>
      </c>
      <c r="B387" s="3">
        <f t="shared" si="1315"/>
        <v>15</v>
      </c>
      <c r="C387" s="2"/>
      <c r="D387" s="2"/>
      <c r="E387" s="2"/>
      <c r="F387" s="2"/>
      <c r="G387" s="2"/>
      <c r="H387" s="2">
        <f t="shared" si="1290"/>
        <v>15</v>
      </c>
      <c r="I387" s="3"/>
      <c r="J387" s="3"/>
      <c r="K387" s="3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>
        <v>1</v>
      </c>
      <c r="Z387" s="2"/>
      <c r="AA387" s="2"/>
      <c r="AB387" s="2"/>
      <c r="AC387" s="2"/>
      <c r="AD387" s="2"/>
      <c r="AE387" s="2"/>
      <c r="AF387" s="2"/>
      <c r="AG387" s="2"/>
      <c r="AH387" s="2">
        <v>5</v>
      </c>
      <c r="AI387" s="2"/>
      <c r="AJ387" s="2"/>
      <c r="AK387" s="2"/>
      <c r="AL387" s="2"/>
      <c r="AM387" s="2"/>
      <c r="AN387" s="2"/>
      <c r="AO387" s="2">
        <v>1</v>
      </c>
      <c r="AP387" s="2"/>
      <c r="AQ387" s="2"/>
      <c r="AR387" s="2"/>
      <c r="AS387" s="2"/>
      <c r="AT387" s="2"/>
      <c r="AU387" s="2"/>
      <c r="AV387" s="2">
        <v>6</v>
      </c>
      <c r="AW387" s="2"/>
      <c r="AX387" s="2"/>
      <c r="AY387" s="2"/>
      <c r="AZ387" s="2"/>
      <c r="BA387" s="2"/>
      <c r="BB387" s="2">
        <v>1</v>
      </c>
      <c r="BC387" s="2"/>
      <c r="BD387" s="2"/>
      <c r="BE387" s="2"/>
      <c r="BF387" s="2">
        <v>1</v>
      </c>
      <c r="BG387" s="86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84" t="s">
        <v>568</v>
      </c>
    </row>
    <row r="388" spans="1:82" s="41" customFormat="1" ht="19.7" customHeight="1">
      <c r="A388" s="58" t="s">
        <v>286</v>
      </c>
      <c r="B388" s="59">
        <f t="shared" si="1315"/>
        <v>130</v>
      </c>
      <c r="C388" s="60">
        <f>SUM(C389,C394,C397)</f>
        <v>0</v>
      </c>
      <c r="D388" s="60">
        <f t="shared" ref="D388:I388" si="1522">SUM(D389,D394,D397)</f>
        <v>0</v>
      </c>
      <c r="E388" s="60">
        <f t="shared" si="1522"/>
        <v>0</v>
      </c>
      <c r="F388" s="60">
        <f t="shared" si="1522"/>
        <v>0</v>
      </c>
      <c r="G388" s="60">
        <f t="shared" si="1522"/>
        <v>0</v>
      </c>
      <c r="H388" s="60">
        <f t="shared" si="1290"/>
        <v>130</v>
      </c>
      <c r="I388" s="60">
        <f t="shared" si="1522"/>
        <v>0</v>
      </c>
      <c r="J388" s="60">
        <f t="shared" ref="J388" si="1523">SUM(J389,J394,J397)</f>
        <v>0</v>
      </c>
      <c r="K388" s="60">
        <f t="shared" ref="K388" si="1524">SUM(K389,K394,K397)</f>
        <v>0</v>
      </c>
      <c r="L388" s="60">
        <f t="shared" ref="L388" si="1525">SUM(L389,L394,L397)</f>
        <v>0</v>
      </c>
      <c r="M388" s="60">
        <f t="shared" ref="M388" si="1526">SUM(M389,M394,M397)</f>
        <v>0</v>
      </c>
      <c r="N388" s="60">
        <f t="shared" ref="N388" si="1527">SUM(N389,N394,N397)</f>
        <v>0</v>
      </c>
      <c r="O388" s="60">
        <f t="shared" ref="O388" si="1528">SUM(O389,O394,O397)</f>
        <v>0</v>
      </c>
      <c r="P388" s="60">
        <f t="shared" ref="P388" si="1529">SUM(P389,P394,P397)</f>
        <v>1</v>
      </c>
      <c r="Q388" s="60">
        <f t="shared" ref="Q388" si="1530">SUM(Q389,Q394,Q397)</f>
        <v>0</v>
      </c>
      <c r="R388" s="60">
        <f t="shared" ref="R388" si="1531">SUM(R389,R394,R397)</f>
        <v>1</v>
      </c>
      <c r="S388" s="60">
        <f t="shared" ref="S388" si="1532">SUM(S389,S394,S397)</f>
        <v>0</v>
      </c>
      <c r="T388" s="60">
        <f t="shared" ref="T388" si="1533">SUM(T389,T394,T397)</f>
        <v>0</v>
      </c>
      <c r="U388" s="60">
        <f t="shared" ref="U388" si="1534">SUM(U389,U394,U397)</f>
        <v>0</v>
      </c>
      <c r="V388" s="60">
        <f t="shared" ref="V388" si="1535">SUM(V389,V394,V397)</f>
        <v>2</v>
      </c>
      <c r="W388" s="60">
        <f t="shared" ref="W388" si="1536">SUM(W389,W394,W397)</f>
        <v>4</v>
      </c>
      <c r="X388" s="60">
        <f t="shared" ref="X388" si="1537">SUM(X389,X394,X397)</f>
        <v>0</v>
      </c>
      <c r="Y388" s="60">
        <f t="shared" ref="Y388" si="1538">SUM(Y389,Y394,Y397)</f>
        <v>0</v>
      </c>
      <c r="Z388" s="60">
        <f t="shared" ref="Z388" si="1539">SUM(Z389,Z394,Z397)</f>
        <v>0</v>
      </c>
      <c r="AA388" s="60">
        <f t="shared" ref="AA388" si="1540">SUM(AA389,AA394,AA397)</f>
        <v>0</v>
      </c>
      <c r="AB388" s="60">
        <f t="shared" ref="AB388" si="1541">SUM(AB389,AB394,AB397)</f>
        <v>0</v>
      </c>
      <c r="AC388" s="60">
        <f t="shared" ref="AC388" si="1542">SUM(AC389,AC394,AC397)</f>
        <v>1</v>
      </c>
      <c r="AD388" s="60">
        <f t="shared" ref="AD388" si="1543">SUM(AD389,AD394,AD397)</f>
        <v>0</v>
      </c>
      <c r="AE388" s="60">
        <f t="shared" ref="AE388" si="1544">SUM(AE389,AE394,AE397)</f>
        <v>16</v>
      </c>
      <c r="AF388" s="60">
        <f t="shared" ref="AF388" si="1545">SUM(AF389,AF394,AF397)</f>
        <v>4</v>
      </c>
      <c r="AG388" s="60">
        <f t="shared" ref="AG388" si="1546">SUM(AG389,AG394,AG397)</f>
        <v>0</v>
      </c>
      <c r="AH388" s="60">
        <f t="shared" ref="AH388" si="1547">SUM(AH389,AH394,AH397)</f>
        <v>5</v>
      </c>
      <c r="AI388" s="60">
        <f t="shared" ref="AI388" si="1548">SUM(AI389,AI394,AI397)</f>
        <v>0</v>
      </c>
      <c r="AJ388" s="60">
        <f t="shared" ref="AJ388" si="1549">SUM(AJ389,AJ394,AJ397)</f>
        <v>0</v>
      </c>
      <c r="AK388" s="60">
        <f t="shared" ref="AK388" si="1550">SUM(AK389,AK394,AK397)</f>
        <v>0</v>
      </c>
      <c r="AL388" s="60">
        <f t="shared" ref="AL388" si="1551">SUM(AL389,AL394,AL397)</f>
        <v>0</v>
      </c>
      <c r="AM388" s="60">
        <f t="shared" ref="AM388" si="1552">SUM(AM389,AM394,AM397)</f>
        <v>0</v>
      </c>
      <c r="AN388" s="60">
        <f t="shared" ref="AN388" si="1553">SUM(AN389,AN394,AN397)</f>
        <v>0</v>
      </c>
      <c r="AO388" s="60">
        <f t="shared" ref="AO388" si="1554">SUM(AO389,AO394,AO397)</f>
        <v>1</v>
      </c>
      <c r="AP388" s="60">
        <f t="shared" ref="AP388" si="1555">SUM(AP389,AP394,AP397)</f>
        <v>0</v>
      </c>
      <c r="AQ388" s="60">
        <f t="shared" ref="AQ388" si="1556">SUM(AQ389,AQ394,AQ397)</f>
        <v>0</v>
      </c>
      <c r="AR388" s="60">
        <f t="shared" ref="AR388" si="1557">SUM(AR389,AR394,AR397)</f>
        <v>0</v>
      </c>
      <c r="AS388" s="60">
        <f t="shared" ref="AS388" si="1558">SUM(AS389,AS394,AS397)</f>
        <v>20</v>
      </c>
      <c r="AT388" s="60">
        <f t="shared" ref="AT388" si="1559">SUM(AT389,AT394,AT397)</f>
        <v>10</v>
      </c>
      <c r="AU388" s="60">
        <f t="shared" ref="AU388" si="1560">SUM(AU389,AU394,AU397)</f>
        <v>0</v>
      </c>
      <c r="AV388" s="60">
        <f t="shared" ref="AV388" si="1561">SUM(AV389,AV394,AV397)</f>
        <v>4</v>
      </c>
      <c r="AW388" s="60">
        <f t="shared" ref="AW388" si="1562">SUM(AW389,AW394,AW397)</f>
        <v>1</v>
      </c>
      <c r="AX388" s="60">
        <f t="shared" ref="AX388" si="1563">SUM(AX389,AX394,AX397)</f>
        <v>0</v>
      </c>
      <c r="AY388" s="60">
        <f t="shared" ref="AY388" si="1564">SUM(AY389,AY394,AY397)</f>
        <v>1</v>
      </c>
      <c r="AZ388" s="60">
        <f t="shared" ref="AZ388" si="1565">SUM(AZ389,AZ394,AZ397)</f>
        <v>0</v>
      </c>
      <c r="BA388" s="60">
        <f t="shared" ref="BA388" si="1566">SUM(BA389,BA394,BA397)</f>
        <v>0</v>
      </c>
      <c r="BB388" s="60">
        <f t="shared" ref="BB388" si="1567">SUM(BB389,BB394,BB397)</f>
        <v>2</v>
      </c>
      <c r="BC388" s="60">
        <f t="shared" ref="BC388" si="1568">SUM(BC389,BC394,BC397)</f>
        <v>0</v>
      </c>
      <c r="BD388" s="60">
        <f t="shared" ref="BD388" si="1569">SUM(BD389,BD394,BD397)</f>
        <v>0</v>
      </c>
      <c r="BE388" s="60">
        <f t="shared" ref="BE388" si="1570">SUM(BE389,BE394,BE397)</f>
        <v>0</v>
      </c>
      <c r="BF388" s="60">
        <f t="shared" ref="BF388" si="1571">SUM(BF389,BF394,BF397)</f>
        <v>10</v>
      </c>
      <c r="BG388" s="60">
        <f t="shared" ref="BG388" si="1572">SUM(BG389,BG394,BG397)</f>
        <v>11</v>
      </c>
      <c r="BH388" s="60">
        <f t="shared" ref="BH388" si="1573">SUM(BH389,BH394,BH397)</f>
        <v>5</v>
      </c>
      <c r="BI388" s="60">
        <f t="shared" ref="BI388" si="1574">SUM(BI389,BI394,BI397)</f>
        <v>0</v>
      </c>
      <c r="BJ388" s="60">
        <f t="shared" ref="BJ388" si="1575">SUM(BJ389,BJ394,BJ397)</f>
        <v>0</v>
      </c>
      <c r="BK388" s="60">
        <f t="shared" ref="BK388" si="1576">SUM(BK389,BK394,BK397)</f>
        <v>0</v>
      </c>
      <c r="BL388" s="60">
        <f t="shared" ref="BL388" si="1577">SUM(BL389,BL394,BL397)</f>
        <v>0</v>
      </c>
      <c r="BM388" s="60">
        <f t="shared" ref="BM388" si="1578">SUM(BM389,BM394,BM397)</f>
        <v>0</v>
      </c>
      <c r="BN388" s="60">
        <f t="shared" ref="BN388" si="1579">SUM(BN389,BN394,BN397)</f>
        <v>0</v>
      </c>
      <c r="BO388" s="60">
        <f t="shared" ref="BO388" si="1580">SUM(BO389,BO394,BO397)</f>
        <v>0</v>
      </c>
      <c r="BP388" s="60">
        <f t="shared" ref="BP388" si="1581">SUM(BP389,BP394,BP397)</f>
        <v>4</v>
      </c>
      <c r="BQ388" s="60">
        <f t="shared" ref="BQ388" si="1582">SUM(BQ389,BQ394,BQ397)</f>
        <v>16</v>
      </c>
      <c r="BR388" s="60">
        <f t="shared" ref="BR388" si="1583">SUM(BR389,BR394,BR397)</f>
        <v>7</v>
      </c>
      <c r="BS388" s="60">
        <f t="shared" ref="BS388" si="1584">SUM(BS389,BS394,BS397)</f>
        <v>1</v>
      </c>
      <c r="BT388" s="60">
        <f t="shared" ref="BT388" si="1585">SUM(BT389,BT394,BT397)</f>
        <v>0</v>
      </c>
      <c r="BU388" s="60">
        <f t="shared" ref="BU388" si="1586">SUM(BU389,BU394,BU397)</f>
        <v>1</v>
      </c>
      <c r="BV388" s="60">
        <f t="shared" ref="BV388" si="1587">SUM(BV389,BV394,BV397)</f>
        <v>1</v>
      </c>
      <c r="BW388" s="60">
        <f t="shared" ref="BW388" si="1588">SUM(BW389,BW394,BW397)</f>
        <v>1</v>
      </c>
      <c r="BX388" s="60">
        <f t="shared" ref="BX388" si="1589">SUM(BX389,BX394,BX397)</f>
        <v>0</v>
      </c>
      <c r="BY388" s="60">
        <f t="shared" ref="BY388" si="1590">SUM(BY389,BY394,BY397)</f>
        <v>0</v>
      </c>
      <c r="BZ388" s="60">
        <f t="shared" ref="BZ388" si="1591">SUM(BZ389,BZ394,BZ397)</f>
        <v>0</v>
      </c>
      <c r="CA388" s="60">
        <f t="shared" ref="CA388:CC388" si="1592">SUM(CA389,CA394,CA397)</f>
        <v>0</v>
      </c>
      <c r="CB388" s="60"/>
      <c r="CC388" s="60">
        <f t="shared" si="1592"/>
        <v>0</v>
      </c>
      <c r="CD388" s="84"/>
    </row>
    <row r="389" spans="1:82" ht="19.7" customHeight="1">
      <c r="A389" s="36" t="s">
        <v>169</v>
      </c>
      <c r="B389" s="26">
        <f t="shared" si="1315"/>
        <v>71</v>
      </c>
      <c r="C389" s="27">
        <f>SUM(C390:C391)</f>
        <v>0</v>
      </c>
      <c r="D389" s="27">
        <f>SUM(D390:D391)</f>
        <v>0</v>
      </c>
      <c r="E389" s="27">
        <f>SUM(E390:E391)</f>
        <v>0</v>
      </c>
      <c r="F389" s="27">
        <f>SUM(F390:F391)</f>
        <v>0</v>
      </c>
      <c r="G389" s="27">
        <f>SUM(G390:G391)</f>
        <v>0</v>
      </c>
      <c r="H389" s="27">
        <f t="shared" ref="H389:H452" si="1593">SUM(I389:CC389)</f>
        <v>71</v>
      </c>
      <c r="I389" s="27">
        <f>SUM(I390:I393)</f>
        <v>0</v>
      </c>
      <c r="J389" s="27">
        <f t="shared" ref="J389:CA389" si="1594">SUM(J390:J393)</f>
        <v>0</v>
      </c>
      <c r="K389" s="27">
        <f t="shared" si="1594"/>
        <v>0</v>
      </c>
      <c r="L389" s="27">
        <f t="shared" si="1594"/>
        <v>0</v>
      </c>
      <c r="M389" s="27">
        <f t="shared" si="1594"/>
        <v>0</v>
      </c>
      <c r="N389" s="27">
        <f t="shared" si="1594"/>
        <v>0</v>
      </c>
      <c r="O389" s="27">
        <f t="shared" si="1594"/>
        <v>0</v>
      </c>
      <c r="P389" s="27">
        <f t="shared" si="1594"/>
        <v>0</v>
      </c>
      <c r="Q389" s="27">
        <f t="shared" si="1594"/>
        <v>0</v>
      </c>
      <c r="R389" s="27">
        <f t="shared" si="1594"/>
        <v>1</v>
      </c>
      <c r="S389" s="27">
        <f>SUM(S390:S393)</f>
        <v>0</v>
      </c>
      <c r="T389" s="27">
        <f t="shared" si="1594"/>
        <v>0</v>
      </c>
      <c r="U389" s="27">
        <f t="shared" si="1594"/>
        <v>0</v>
      </c>
      <c r="V389" s="27">
        <f t="shared" si="1594"/>
        <v>0</v>
      </c>
      <c r="W389" s="27">
        <f>SUM(W390:W393)</f>
        <v>3</v>
      </c>
      <c r="X389" s="27">
        <f t="shared" si="1594"/>
        <v>0</v>
      </c>
      <c r="Y389" s="27">
        <f t="shared" si="1594"/>
        <v>0</v>
      </c>
      <c r="Z389" s="27">
        <f>SUM(Z390:Z393)</f>
        <v>0</v>
      </c>
      <c r="AA389" s="27">
        <f>SUM(AA390:AA393)</f>
        <v>0</v>
      </c>
      <c r="AB389" s="27">
        <f t="shared" si="1594"/>
        <v>0</v>
      </c>
      <c r="AC389" s="27">
        <f t="shared" si="1594"/>
        <v>0</v>
      </c>
      <c r="AD389" s="27">
        <f>SUM(AD390:AD393)</f>
        <v>0</v>
      </c>
      <c r="AE389" s="27">
        <f t="shared" si="1594"/>
        <v>2</v>
      </c>
      <c r="AF389" s="27">
        <f>SUM(AF390:AF393)</f>
        <v>4</v>
      </c>
      <c r="AG389" s="27">
        <f>SUM(AG390:AG393)</f>
        <v>0</v>
      </c>
      <c r="AH389" s="27">
        <f>SUM(AH390:AH393)</f>
        <v>0</v>
      </c>
      <c r="AI389" s="27">
        <f t="shared" si="1594"/>
        <v>0</v>
      </c>
      <c r="AJ389" s="27">
        <f>SUM(AJ390:AJ393)</f>
        <v>0</v>
      </c>
      <c r="AK389" s="27">
        <f>SUM(AK390:AK393)</f>
        <v>0</v>
      </c>
      <c r="AL389" s="27">
        <f>SUM(AL390:AL393)</f>
        <v>0</v>
      </c>
      <c r="AM389" s="27">
        <f>SUM(AM390:AM393)</f>
        <v>0</v>
      </c>
      <c r="AN389" s="27">
        <f t="shared" si="1594"/>
        <v>0</v>
      </c>
      <c r="AO389" s="27">
        <f t="shared" si="1594"/>
        <v>0</v>
      </c>
      <c r="AP389" s="27">
        <f>SUM(AP390:AP393)</f>
        <v>0</v>
      </c>
      <c r="AQ389" s="27">
        <f t="shared" si="1594"/>
        <v>0</v>
      </c>
      <c r="AR389" s="27">
        <f>SUM(AR390:AR393)</f>
        <v>0</v>
      </c>
      <c r="AS389" s="27">
        <f t="shared" si="1594"/>
        <v>1</v>
      </c>
      <c r="AT389" s="27">
        <f>SUM(AT390:AT393)</f>
        <v>10</v>
      </c>
      <c r="AU389" s="27">
        <f>SUM(AU390:AU393)</f>
        <v>0</v>
      </c>
      <c r="AV389" s="27">
        <f>SUM(AV390:AV393)</f>
        <v>0</v>
      </c>
      <c r="AW389" s="27">
        <f t="shared" si="1594"/>
        <v>1</v>
      </c>
      <c r="AX389" s="27">
        <f t="shared" si="1594"/>
        <v>0</v>
      </c>
      <c r="AY389" s="27">
        <f t="shared" si="1594"/>
        <v>1</v>
      </c>
      <c r="AZ389" s="27">
        <f>SUM(AZ390:AZ393)</f>
        <v>0</v>
      </c>
      <c r="BA389" s="27">
        <f t="shared" si="1594"/>
        <v>0</v>
      </c>
      <c r="BB389" s="27">
        <f t="shared" si="1594"/>
        <v>0</v>
      </c>
      <c r="BC389" s="27">
        <f t="shared" si="1594"/>
        <v>0</v>
      </c>
      <c r="BD389" s="27">
        <f t="shared" ref="BD389" si="1595">SUM(BD390:BD393)</f>
        <v>0</v>
      </c>
      <c r="BE389" s="27">
        <f>SUM(BE390:BE393)</f>
        <v>0</v>
      </c>
      <c r="BF389" s="27">
        <f t="shared" si="1594"/>
        <v>3</v>
      </c>
      <c r="BG389" s="57">
        <f t="shared" ref="BG389:BL389" si="1596">SUM(BG390:BG393)</f>
        <v>11</v>
      </c>
      <c r="BH389" s="27">
        <f t="shared" si="1596"/>
        <v>5</v>
      </c>
      <c r="BI389" s="27">
        <f t="shared" si="1596"/>
        <v>0</v>
      </c>
      <c r="BJ389" s="27">
        <f t="shared" si="1596"/>
        <v>0</v>
      </c>
      <c r="BK389" s="27">
        <f t="shared" si="1596"/>
        <v>0</v>
      </c>
      <c r="BL389" s="27">
        <f t="shared" si="1596"/>
        <v>0</v>
      </c>
      <c r="BM389" s="27">
        <f t="shared" si="1594"/>
        <v>0</v>
      </c>
      <c r="BN389" s="27">
        <f t="shared" si="1594"/>
        <v>0</v>
      </c>
      <c r="BO389" s="27">
        <f t="shared" si="1594"/>
        <v>0</v>
      </c>
      <c r="BP389" s="27">
        <f t="shared" si="1594"/>
        <v>2</v>
      </c>
      <c r="BQ389" s="27">
        <f>SUM(BQ390:BQ393)</f>
        <v>16</v>
      </c>
      <c r="BR389" s="27">
        <f>SUM(BR390:BR393)</f>
        <v>7</v>
      </c>
      <c r="BS389" s="27">
        <f t="shared" si="1594"/>
        <v>1</v>
      </c>
      <c r="BT389" s="27">
        <f t="shared" si="1594"/>
        <v>0</v>
      </c>
      <c r="BU389" s="27">
        <f t="shared" si="1594"/>
        <v>1</v>
      </c>
      <c r="BV389" s="27">
        <f t="shared" si="1594"/>
        <v>1</v>
      </c>
      <c r="BW389" s="27">
        <f t="shared" si="1594"/>
        <v>1</v>
      </c>
      <c r="BX389" s="27">
        <f t="shared" ref="BX389" si="1597">SUM(BX390:BX393)</f>
        <v>0</v>
      </c>
      <c r="BY389" s="27">
        <f t="shared" si="1594"/>
        <v>0</v>
      </c>
      <c r="BZ389" s="27">
        <f t="shared" si="1594"/>
        <v>0</v>
      </c>
      <c r="CA389" s="27">
        <f t="shared" si="1594"/>
        <v>0</v>
      </c>
      <c r="CB389" s="27"/>
      <c r="CC389" s="27">
        <f t="shared" ref="CC389" si="1598">SUM(CC390:CC393)</f>
        <v>0</v>
      </c>
      <c r="CD389" s="84"/>
    </row>
    <row r="390" spans="1:82" ht="19.7" customHeight="1">
      <c r="A390" s="85" t="s">
        <v>462</v>
      </c>
      <c r="B390" s="3">
        <f t="shared" si="1315"/>
        <v>36</v>
      </c>
      <c r="C390" s="2"/>
      <c r="D390" s="2"/>
      <c r="E390" s="2"/>
      <c r="F390" s="2"/>
      <c r="G390" s="2"/>
      <c r="H390" s="2">
        <f t="shared" si="1593"/>
        <v>36</v>
      </c>
      <c r="I390" s="3"/>
      <c r="J390" s="3"/>
      <c r="K390" s="3"/>
      <c r="L390" s="3"/>
      <c r="M390" s="2"/>
      <c r="N390" s="2"/>
      <c r="O390" s="2"/>
      <c r="P390" s="2"/>
      <c r="Q390" s="2"/>
      <c r="R390" s="2">
        <v>1</v>
      </c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>
        <v>3</v>
      </c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>
        <f>7-1</f>
        <v>6</v>
      </c>
      <c r="AU390" s="2"/>
      <c r="AV390" s="2"/>
      <c r="AW390" s="2"/>
      <c r="AX390" s="2"/>
      <c r="AY390" s="2">
        <v>1</v>
      </c>
      <c r="AZ390" s="2"/>
      <c r="BA390" s="2"/>
      <c r="BB390" s="2"/>
      <c r="BC390" s="2"/>
      <c r="BD390" s="2"/>
      <c r="BE390" s="2"/>
      <c r="BF390" s="2">
        <v>2</v>
      </c>
      <c r="BG390" s="86">
        <f>6-1</f>
        <v>5</v>
      </c>
      <c r="BH390" s="2">
        <v>2</v>
      </c>
      <c r="BI390" s="2"/>
      <c r="BJ390" s="2"/>
      <c r="BK390" s="2"/>
      <c r="BL390" s="2"/>
      <c r="BM390" s="2"/>
      <c r="BN390" s="2"/>
      <c r="BO390" s="2"/>
      <c r="BP390" s="2"/>
      <c r="BQ390" s="2">
        <v>11</v>
      </c>
      <c r="BR390" s="2">
        <v>5</v>
      </c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84" t="s">
        <v>568</v>
      </c>
    </row>
    <row r="391" spans="1:82" ht="19.7" customHeight="1">
      <c r="A391" s="85" t="s">
        <v>463</v>
      </c>
      <c r="B391" s="3">
        <f t="shared" si="1315"/>
        <v>16</v>
      </c>
      <c r="C391" s="2"/>
      <c r="D391" s="2"/>
      <c r="E391" s="2"/>
      <c r="F391" s="2"/>
      <c r="G391" s="2"/>
      <c r="H391" s="2">
        <f t="shared" si="1593"/>
        <v>16</v>
      </c>
      <c r="I391" s="3"/>
      <c r="J391" s="3"/>
      <c r="K391" s="3"/>
      <c r="L391" s="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>
        <v>1</v>
      </c>
      <c r="X391" s="2"/>
      <c r="Y391" s="2"/>
      <c r="Z391" s="2"/>
      <c r="AA391" s="2"/>
      <c r="AB391" s="2"/>
      <c r="AC391" s="2"/>
      <c r="AD391" s="2"/>
      <c r="AE391" s="2"/>
      <c r="AF391" s="2">
        <v>1</v>
      </c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>
        <v>3</v>
      </c>
      <c r="AU391" s="2"/>
      <c r="AV391" s="2">
        <v>0</v>
      </c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86">
        <v>4</v>
      </c>
      <c r="BH391" s="2">
        <v>1</v>
      </c>
      <c r="BI391" s="2"/>
      <c r="BJ391" s="2"/>
      <c r="BK391" s="2"/>
      <c r="BL391" s="2"/>
      <c r="BM391" s="2"/>
      <c r="BN391" s="2"/>
      <c r="BO391" s="2"/>
      <c r="BP391" s="2">
        <v>1</v>
      </c>
      <c r="BQ391" s="2">
        <f>5-1</f>
        <v>4</v>
      </c>
      <c r="BR391" s="2">
        <v>1</v>
      </c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84" t="s">
        <v>568</v>
      </c>
    </row>
    <row r="392" spans="1:82" ht="19.7" customHeight="1">
      <c r="A392" s="85" t="s">
        <v>238</v>
      </c>
      <c r="B392" s="3">
        <f t="shared" si="1315"/>
        <v>7</v>
      </c>
      <c r="C392" s="2"/>
      <c r="D392" s="2"/>
      <c r="E392" s="2"/>
      <c r="F392" s="2"/>
      <c r="G392" s="2"/>
      <c r="H392" s="2">
        <f t="shared" si="1593"/>
        <v>7</v>
      </c>
      <c r="I392" s="3"/>
      <c r="J392" s="3"/>
      <c r="K392" s="3"/>
      <c r="L392" s="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>
        <v>1</v>
      </c>
      <c r="X392" s="2"/>
      <c r="Y392" s="2"/>
      <c r="Z392" s="2"/>
      <c r="AA392" s="2"/>
      <c r="AB392" s="2"/>
      <c r="AC392" s="2"/>
      <c r="AD392" s="2"/>
      <c r="AE392" s="2">
        <v>1</v>
      </c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>
        <v>1</v>
      </c>
      <c r="AX392" s="2"/>
      <c r="AY392" s="2"/>
      <c r="AZ392" s="2"/>
      <c r="BA392" s="2"/>
      <c r="BB392" s="2"/>
      <c r="BC392" s="2"/>
      <c r="BD392" s="2"/>
      <c r="BE392" s="2"/>
      <c r="BF392" s="2"/>
      <c r="BG392" s="86">
        <v>2</v>
      </c>
      <c r="BH392" s="2"/>
      <c r="BI392" s="2"/>
      <c r="BJ392" s="2"/>
      <c r="BK392" s="2"/>
      <c r="BL392" s="2"/>
      <c r="BM392" s="2"/>
      <c r="BN392" s="2"/>
      <c r="BO392" s="2"/>
      <c r="BP392" s="2"/>
      <c r="BQ392" s="2">
        <v>1</v>
      </c>
      <c r="BR392" s="2"/>
      <c r="BS392" s="2">
        <v>1</v>
      </c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84" t="s">
        <v>568</v>
      </c>
    </row>
    <row r="393" spans="1:82" ht="19.7" customHeight="1">
      <c r="A393" s="85" t="s">
        <v>464</v>
      </c>
      <c r="B393" s="3">
        <f t="shared" si="1315"/>
        <v>12</v>
      </c>
      <c r="C393" s="2"/>
      <c r="D393" s="2"/>
      <c r="E393" s="2"/>
      <c r="F393" s="2"/>
      <c r="G393" s="2"/>
      <c r="H393" s="2">
        <f t="shared" si="1593"/>
        <v>12</v>
      </c>
      <c r="I393" s="3"/>
      <c r="J393" s="3"/>
      <c r="K393" s="3"/>
      <c r="L393" s="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>
        <v>1</v>
      </c>
      <c r="X393" s="2"/>
      <c r="Y393" s="2"/>
      <c r="Z393" s="2"/>
      <c r="AA393" s="2"/>
      <c r="AB393" s="2"/>
      <c r="AC393" s="2"/>
      <c r="AD393" s="2"/>
      <c r="AE393" s="2">
        <v>1</v>
      </c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>
        <v>1</v>
      </c>
      <c r="AT393" s="2">
        <v>1</v>
      </c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>
        <v>1</v>
      </c>
      <c r="BG393" s="86"/>
      <c r="BH393" s="2">
        <v>2</v>
      </c>
      <c r="BI393" s="2"/>
      <c r="BJ393" s="2"/>
      <c r="BK393" s="2"/>
      <c r="BL393" s="2"/>
      <c r="BM393" s="2"/>
      <c r="BN393" s="2"/>
      <c r="BO393" s="2"/>
      <c r="BP393" s="2">
        <v>1</v>
      </c>
      <c r="BQ393" s="2"/>
      <c r="BR393" s="2">
        <v>1</v>
      </c>
      <c r="BS393" s="2"/>
      <c r="BT393" s="2"/>
      <c r="BU393" s="2">
        <v>1</v>
      </c>
      <c r="BV393" s="2">
        <v>1</v>
      </c>
      <c r="BW393" s="2">
        <v>1</v>
      </c>
      <c r="BX393" s="2"/>
      <c r="BY393" s="2"/>
      <c r="BZ393" s="2"/>
      <c r="CA393" s="2"/>
      <c r="CB393" s="2"/>
      <c r="CC393" s="2"/>
      <c r="CD393" s="84" t="s">
        <v>568</v>
      </c>
    </row>
    <row r="394" spans="1:82" ht="19.7" customHeight="1">
      <c r="A394" s="36" t="s">
        <v>465</v>
      </c>
      <c r="B394" s="26">
        <f t="shared" si="1315"/>
        <v>43</v>
      </c>
      <c r="C394" s="27"/>
      <c r="D394" s="27"/>
      <c r="E394" s="27"/>
      <c r="F394" s="27"/>
      <c r="G394" s="27"/>
      <c r="H394" s="27">
        <f t="shared" si="1593"/>
        <v>43</v>
      </c>
      <c r="I394" s="26">
        <f>SUM(I395:I396)</f>
        <v>0</v>
      </c>
      <c r="J394" s="26">
        <f t="shared" ref="J394:CA394" si="1599">SUM(J395:J396)</f>
        <v>0</v>
      </c>
      <c r="K394" s="26">
        <f t="shared" si="1599"/>
        <v>0</v>
      </c>
      <c r="L394" s="26">
        <f t="shared" si="1599"/>
        <v>0</v>
      </c>
      <c r="M394" s="26">
        <f t="shared" si="1599"/>
        <v>0</v>
      </c>
      <c r="N394" s="26">
        <f t="shared" si="1599"/>
        <v>0</v>
      </c>
      <c r="O394" s="26">
        <f t="shared" si="1599"/>
        <v>0</v>
      </c>
      <c r="P394" s="26">
        <f t="shared" si="1599"/>
        <v>1</v>
      </c>
      <c r="Q394" s="26">
        <f t="shared" si="1599"/>
        <v>0</v>
      </c>
      <c r="R394" s="26">
        <f t="shared" si="1599"/>
        <v>0</v>
      </c>
      <c r="S394" s="26">
        <f>SUM(S395:S396)</f>
        <v>0</v>
      </c>
      <c r="T394" s="26">
        <f t="shared" si="1599"/>
        <v>0</v>
      </c>
      <c r="U394" s="26">
        <f t="shared" si="1599"/>
        <v>0</v>
      </c>
      <c r="V394" s="26">
        <f t="shared" si="1599"/>
        <v>2</v>
      </c>
      <c r="W394" s="26">
        <f>SUM(W395:W396)</f>
        <v>0</v>
      </c>
      <c r="X394" s="26">
        <f t="shared" si="1599"/>
        <v>0</v>
      </c>
      <c r="Y394" s="26">
        <f t="shared" si="1599"/>
        <v>0</v>
      </c>
      <c r="Z394" s="26">
        <f>SUM(Z395:Z396)</f>
        <v>0</v>
      </c>
      <c r="AA394" s="26">
        <f>SUM(AA395:AA396)</f>
        <v>0</v>
      </c>
      <c r="AB394" s="26">
        <f t="shared" si="1599"/>
        <v>0</v>
      </c>
      <c r="AC394" s="26">
        <f t="shared" si="1599"/>
        <v>0</v>
      </c>
      <c r="AD394" s="26">
        <f>SUM(AD395:AD396)</f>
        <v>0</v>
      </c>
      <c r="AE394" s="26">
        <f t="shared" si="1599"/>
        <v>14</v>
      </c>
      <c r="AF394" s="26">
        <f>SUM(AF395:AF396)</f>
        <v>0</v>
      </c>
      <c r="AG394" s="26">
        <f>SUM(AG395:AG396)</f>
        <v>0</v>
      </c>
      <c r="AH394" s="26">
        <f>SUM(AH395:AH396)</f>
        <v>0</v>
      </c>
      <c r="AI394" s="26">
        <f t="shared" si="1599"/>
        <v>0</v>
      </c>
      <c r="AJ394" s="26">
        <f>SUM(AJ395:AJ396)</f>
        <v>0</v>
      </c>
      <c r="AK394" s="26">
        <f>SUM(AK395:AK396)</f>
        <v>0</v>
      </c>
      <c r="AL394" s="26">
        <f>SUM(AL395:AL396)</f>
        <v>0</v>
      </c>
      <c r="AM394" s="26">
        <f>SUM(AM395:AM396)</f>
        <v>0</v>
      </c>
      <c r="AN394" s="26">
        <f t="shared" si="1599"/>
        <v>0</v>
      </c>
      <c r="AO394" s="26">
        <f t="shared" si="1599"/>
        <v>0</v>
      </c>
      <c r="AP394" s="26">
        <f>SUM(AP395:AP396)</f>
        <v>0</v>
      </c>
      <c r="AQ394" s="26"/>
      <c r="AR394" s="26">
        <f>SUM(AR395:AR396)</f>
        <v>0</v>
      </c>
      <c r="AS394" s="26">
        <f t="shared" si="1599"/>
        <v>19</v>
      </c>
      <c r="AT394" s="26">
        <f>SUM(AT395:AT396)</f>
        <v>0</v>
      </c>
      <c r="AU394" s="26">
        <f>SUM(AU395:AU396)</f>
        <v>0</v>
      </c>
      <c r="AV394" s="26">
        <f>SUM(AV395:AV396)</f>
        <v>0</v>
      </c>
      <c r="AW394" s="26">
        <f t="shared" si="1599"/>
        <v>0</v>
      </c>
      <c r="AX394" s="26">
        <f t="shared" si="1599"/>
        <v>0</v>
      </c>
      <c r="AY394" s="26">
        <f t="shared" si="1599"/>
        <v>0</v>
      </c>
      <c r="AZ394" s="26">
        <f>SUM(AZ395:AZ396)</f>
        <v>0</v>
      </c>
      <c r="BA394" s="26">
        <f t="shared" si="1599"/>
        <v>0</v>
      </c>
      <c r="BB394" s="26">
        <f t="shared" si="1599"/>
        <v>0</v>
      </c>
      <c r="BC394" s="26">
        <f t="shared" si="1599"/>
        <v>0</v>
      </c>
      <c r="BD394" s="26">
        <f t="shared" ref="BD394" si="1600">SUM(BD395:BD396)</f>
        <v>0</v>
      </c>
      <c r="BE394" s="26">
        <f>SUM(BE395:BE396)</f>
        <v>0</v>
      </c>
      <c r="BF394" s="26">
        <f t="shared" si="1599"/>
        <v>5</v>
      </c>
      <c r="BG394" s="62">
        <f t="shared" ref="BG394:BL394" si="1601">SUM(BG395:BG396)</f>
        <v>0</v>
      </c>
      <c r="BH394" s="26">
        <f t="shared" si="1601"/>
        <v>0</v>
      </c>
      <c r="BI394" s="26">
        <f t="shared" si="1601"/>
        <v>0</v>
      </c>
      <c r="BJ394" s="26">
        <f t="shared" si="1601"/>
        <v>0</v>
      </c>
      <c r="BK394" s="26">
        <f t="shared" si="1601"/>
        <v>0</v>
      </c>
      <c r="BL394" s="26">
        <f t="shared" si="1601"/>
        <v>0</v>
      </c>
      <c r="BM394" s="26">
        <f t="shared" si="1599"/>
        <v>0</v>
      </c>
      <c r="BN394" s="26">
        <f t="shared" si="1599"/>
        <v>0</v>
      </c>
      <c r="BO394" s="26">
        <f t="shared" si="1599"/>
        <v>0</v>
      </c>
      <c r="BP394" s="26">
        <f t="shared" si="1599"/>
        <v>2</v>
      </c>
      <c r="BQ394" s="26">
        <f>SUM(BQ395:BQ396)</f>
        <v>0</v>
      </c>
      <c r="BR394" s="26">
        <f>SUM(BR395:BR396)</f>
        <v>0</v>
      </c>
      <c r="BS394" s="26">
        <f t="shared" si="1599"/>
        <v>0</v>
      </c>
      <c r="BT394" s="26">
        <f t="shared" si="1599"/>
        <v>0</v>
      </c>
      <c r="BU394" s="26">
        <f t="shared" si="1599"/>
        <v>0</v>
      </c>
      <c r="BV394" s="26">
        <f t="shared" si="1599"/>
        <v>0</v>
      </c>
      <c r="BW394" s="26">
        <f t="shared" si="1599"/>
        <v>0</v>
      </c>
      <c r="BX394" s="26">
        <f t="shared" ref="BX394" si="1602">SUM(BX395:BX396)</f>
        <v>0</v>
      </c>
      <c r="BY394" s="26">
        <f t="shared" si="1599"/>
        <v>0</v>
      </c>
      <c r="BZ394" s="26">
        <f t="shared" si="1599"/>
        <v>0</v>
      </c>
      <c r="CA394" s="26">
        <f t="shared" si="1599"/>
        <v>0</v>
      </c>
      <c r="CB394" s="26"/>
      <c r="CC394" s="26">
        <f t="shared" ref="CC394" si="1603">SUM(CC395:CC396)</f>
        <v>0</v>
      </c>
      <c r="CD394" s="84"/>
    </row>
    <row r="395" spans="1:82" ht="19.7" customHeight="1">
      <c r="A395" s="85" t="s">
        <v>247</v>
      </c>
      <c r="B395" s="3">
        <f t="shared" si="1315"/>
        <v>25</v>
      </c>
      <c r="C395" s="2"/>
      <c r="D395" s="2"/>
      <c r="E395" s="2"/>
      <c r="F395" s="2"/>
      <c r="G395" s="2"/>
      <c r="H395" s="2">
        <f t="shared" si="1593"/>
        <v>25</v>
      </c>
      <c r="I395" s="3"/>
      <c r="J395" s="3"/>
      <c r="K395" s="3"/>
      <c r="L395" s="3"/>
      <c r="M395" s="2"/>
      <c r="N395" s="2"/>
      <c r="O395" s="2"/>
      <c r="P395" s="2">
        <v>1</v>
      </c>
      <c r="Q395" s="2"/>
      <c r="R395" s="2"/>
      <c r="S395" s="2"/>
      <c r="T395" s="2"/>
      <c r="U395" s="2"/>
      <c r="V395" s="2">
        <v>1</v>
      </c>
      <c r="W395" s="2"/>
      <c r="X395" s="2"/>
      <c r="Y395" s="2"/>
      <c r="Z395" s="2"/>
      <c r="AA395" s="2"/>
      <c r="AB395" s="2"/>
      <c r="AC395" s="2"/>
      <c r="AD395" s="2"/>
      <c r="AE395" s="2">
        <v>8</v>
      </c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>
        <v>11</v>
      </c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>
        <v>3</v>
      </c>
      <c r="BG395" s="86"/>
      <c r="BH395" s="2"/>
      <c r="BI395" s="2"/>
      <c r="BJ395" s="2"/>
      <c r="BK395" s="2"/>
      <c r="BL395" s="2"/>
      <c r="BM395" s="2"/>
      <c r="BN395" s="2"/>
      <c r="BO395" s="2"/>
      <c r="BP395" s="2">
        <v>1</v>
      </c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84" t="s">
        <v>568</v>
      </c>
    </row>
    <row r="396" spans="1:82" ht="19.7" customHeight="1">
      <c r="A396" s="85" t="s">
        <v>248</v>
      </c>
      <c r="B396" s="3">
        <f t="shared" si="1315"/>
        <v>18</v>
      </c>
      <c r="C396" s="2"/>
      <c r="D396" s="2"/>
      <c r="E396" s="2"/>
      <c r="F396" s="2"/>
      <c r="G396" s="2"/>
      <c r="H396" s="2">
        <f t="shared" si="1593"/>
        <v>18</v>
      </c>
      <c r="I396" s="3"/>
      <c r="J396" s="3"/>
      <c r="K396" s="3"/>
      <c r="L396" s="3"/>
      <c r="M396" s="2"/>
      <c r="N396" s="2"/>
      <c r="O396" s="2"/>
      <c r="P396" s="2"/>
      <c r="Q396" s="2"/>
      <c r="R396" s="2"/>
      <c r="S396" s="2"/>
      <c r="T396" s="2"/>
      <c r="U396" s="2"/>
      <c r="V396" s="2">
        <v>1</v>
      </c>
      <c r="W396" s="2"/>
      <c r="X396" s="2"/>
      <c r="Y396" s="2"/>
      <c r="Z396" s="2"/>
      <c r="AA396" s="2"/>
      <c r="AB396" s="2"/>
      <c r="AC396" s="2"/>
      <c r="AD396" s="2"/>
      <c r="AE396" s="2">
        <v>6</v>
      </c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>
        <v>8</v>
      </c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>
        <v>2</v>
      </c>
      <c r="BG396" s="86"/>
      <c r="BH396" s="2"/>
      <c r="BI396" s="2"/>
      <c r="BJ396" s="2"/>
      <c r="BK396" s="2"/>
      <c r="BL396" s="2"/>
      <c r="BM396" s="2"/>
      <c r="BN396" s="2"/>
      <c r="BO396" s="2"/>
      <c r="BP396" s="2">
        <v>1</v>
      </c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84" t="s">
        <v>568</v>
      </c>
    </row>
    <row r="397" spans="1:82" ht="19.7" customHeight="1">
      <c r="A397" s="36" t="s">
        <v>171</v>
      </c>
      <c r="B397" s="26">
        <f t="shared" si="1315"/>
        <v>16</v>
      </c>
      <c r="C397" s="27">
        <f>SUM(C398:C399)</f>
        <v>0</v>
      </c>
      <c r="D397" s="27">
        <f t="shared" ref="D397:I397" si="1604">SUM(D398:D399)</f>
        <v>0</v>
      </c>
      <c r="E397" s="27">
        <f t="shared" si="1604"/>
        <v>0</v>
      </c>
      <c r="F397" s="27">
        <f t="shared" si="1604"/>
        <v>0</v>
      </c>
      <c r="G397" s="27">
        <f t="shared" si="1604"/>
        <v>0</v>
      </c>
      <c r="H397" s="27">
        <f t="shared" si="1593"/>
        <v>16</v>
      </c>
      <c r="I397" s="27">
        <f t="shared" si="1604"/>
        <v>0</v>
      </c>
      <c r="J397" s="27">
        <f t="shared" ref="J397" si="1605">SUM(J398:J399)</f>
        <v>0</v>
      </c>
      <c r="K397" s="27">
        <f t="shared" ref="K397" si="1606">SUM(K398:K399)</f>
        <v>0</v>
      </c>
      <c r="L397" s="27">
        <f t="shared" ref="L397" si="1607">SUM(L398:L399)</f>
        <v>0</v>
      </c>
      <c r="M397" s="27">
        <f t="shared" ref="M397" si="1608">SUM(M398:M399)</f>
        <v>0</v>
      </c>
      <c r="N397" s="27">
        <f t="shared" ref="N397" si="1609">SUM(N398:N399)</f>
        <v>0</v>
      </c>
      <c r="O397" s="27">
        <f t="shared" ref="O397" si="1610">SUM(O398:O399)</f>
        <v>0</v>
      </c>
      <c r="P397" s="27">
        <f t="shared" ref="P397" si="1611">SUM(P398:P399)</f>
        <v>0</v>
      </c>
      <c r="Q397" s="27">
        <f t="shared" ref="Q397" si="1612">SUM(Q398:Q399)</f>
        <v>0</v>
      </c>
      <c r="R397" s="27">
        <f t="shared" ref="R397" si="1613">SUM(R398:R399)</f>
        <v>0</v>
      </c>
      <c r="S397" s="27">
        <f t="shared" ref="S397" si="1614">SUM(S398:S399)</f>
        <v>0</v>
      </c>
      <c r="T397" s="27">
        <f t="shared" ref="T397" si="1615">SUM(T398:T399)</f>
        <v>0</v>
      </c>
      <c r="U397" s="27">
        <f t="shared" ref="U397" si="1616">SUM(U398:U399)</f>
        <v>0</v>
      </c>
      <c r="V397" s="27">
        <f t="shared" ref="V397" si="1617">SUM(V398:V399)</f>
        <v>0</v>
      </c>
      <c r="W397" s="27">
        <f t="shared" ref="W397" si="1618">SUM(W398:W399)</f>
        <v>1</v>
      </c>
      <c r="X397" s="27">
        <f t="shared" ref="X397" si="1619">SUM(X398:X399)</f>
        <v>0</v>
      </c>
      <c r="Y397" s="27">
        <f t="shared" ref="Y397" si="1620">SUM(Y398:Y399)</f>
        <v>0</v>
      </c>
      <c r="Z397" s="27">
        <f t="shared" ref="Z397" si="1621">SUM(Z398:Z399)</f>
        <v>0</v>
      </c>
      <c r="AA397" s="27">
        <f t="shared" ref="AA397" si="1622">SUM(AA398:AA399)</f>
        <v>0</v>
      </c>
      <c r="AB397" s="27">
        <f t="shared" ref="AB397" si="1623">SUM(AB398:AB399)</f>
        <v>0</v>
      </c>
      <c r="AC397" s="27">
        <f t="shared" ref="AC397" si="1624">SUM(AC398:AC399)</f>
        <v>1</v>
      </c>
      <c r="AD397" s="27">
        <f t="shared" ref="AD397" si="1625">SUM(AD398:AD399)</f>
        <v>0</v>
      </c>
      <c r="AE397" s="27">
        <f t="shared" ref="AE397" si="1626">SUM(AE398:AE399)</f>
        <v>0</v>
      </c>
      <c r="AF397" s="27">
        <f t="shared" ref="AF397" si="1627">SUM(AF398:AF399)</f>
        <v>0</v>
      </c>
      <c r="AG397" s="27">
        <f t="shared" ref="AG397" si="1628">SUM(AG398:AG399)</f>
        <v>0</v>
      </c>
      <c r="AH397" s="27">
        <f t="shared" ref="AH397" si="1629">SUM(AH398:AH399)</f>
        <v>5</v>
      </c>
      <c r="AI397" s="27">
        <f t="shared" ref="AI397" si="1630">SUM(AI398:AI399)</f>
        <v>0</v>
      </c>
      <c r="AJ397" s="27">
        <f t="shared" ref="AJ397" si="1631">SUM(AJ398:AJ399)</f>
        <v>0</v>
      </c>
      <c r="AK397" s="27">
        <f t="shared" ref="AK397" si="1632">SUM(AK398:AK399)</f>
        <v>0</v>
      </c>
      <c r="AL397" s="27">
        <f t="shared" ref="AL397" si="1633">SUM(AL398:AL399)</f>
        <v>0</v>
      </c>
      <c r="AM397" s="27">
        <f t="shared" ref="AM397" si="1634">SUM(AM398:AM399)</f>
        <v>0</v>
      </c>
      <c r="AN397" s="27">
        <f t="shared" ref="AN397" si="1635">SUM(AN398:AN399)</f>
        <v>0</v>
      </c>
      <c r="AO397" s="27">
        <f t="shared" ref="AO397" si="1636">SUM(AO398:AO399)</f>
        <v>1</v>
      </c>
      <c r="AP397" s="27">
        <f t="shared" ref="AP397" si="1637">SUM(AP398:AP399)</f>
        <v>0</v>
      </c>
      <c r="AQ397" s="27">
        <f t="shared" ref="AQ397" si="1638">SUM(AQ398:AQ399)</f>
        <v>0</v>
      </c>
      <c r="AR397" s="27">
        <f t="shared" ref="AR397" si="1639">SUM(AR398:AR399)</f>
        <v>0</v>
      </c>
      <c r="AS397" s="27">
        <f t="shared" ref="AS397" si="1640">SUM(AS398:AS399)</f>
        <v>0</v>
      </c>
      <c r="AT397" s="27">
        <f t="shared" ref="AT397" si="1641">SUM(AT398:AT399)</f>
        <v>0</v>
      </c>
      <c r="AU397" s="27">
        <f t="shared" ref="AU397" si="1642">SUM(AU398:AU399)</f>
        <v>0</v>
      </c>
      <c r="AV397" s="27">
        <f t="shared" ref="AV397" si="1643">SUM(AV398:AV399)</f>
        <v>4</v>
      </c>
      <c r="AW397" s="27">
        <f t="shared" ref="AW397" si="1644">SUM(AW398:AW399)</f>
        <v>0</v>
      </c>
      <c r="AX397" s="27">
        <f t="shared" ref="AX397" si="1645">SUM(AX398:AX399)</f>
        <v>0</v>
      </c>
      <c r="AY397" s="27">
        <f t="shared" ref="AY397" si="1646">SUM(AY398:AY399)</f>
        <v>0</v>
      </c>
      <c r="AZ397" s="27">
        <f t="shared" ref="AZ397" si="1647">SUM(AZ398:AZ399)</f>
        <v>0</v>
      </c>
      <c r="BA397" s="27">
        <f t="shared" ref="BA397" si="1648">SUM(BA398:BA399)</f>
        <v>0</v>
      </c>
      <c r="BB397" s="27">
        <f t="shared" ref="BB397" si="1649">SUM(BB398:BB399)</f>
        <v>2</v>
      </c>
      <c r="BC397" s="27">
        <f t="shared" ref="BC397" si="1650">SUM(BC398:BC399)</f>
        <v>0</v>
      </c>
      <c r="BD397" s="27">
        <f t="shared" ref="BD397" si="1651">SUM(BD398:BD399)</f>
        <v>0</v>
      </c>
      <c r="BE397" s="27">
        <f t="shared" ref="BE397" si="1652">SUM(BE398:BE399)</f>
        <v>0</v>
      </c>
      <c r="BF397" s="27">
        <f t="shared" ref="BF397" si="1653">SUM(BF398:BF399)</f>
        <v>2</v>
      </c>
      <c r="BG397" s="27">
        <f t="shared" ref="BG397" si="1654">SUM(BG398:BG399)</f>
        <v>0</v>
      </c>
      <c r="BH397" s="27">
        <f t="shared" ref="BH397" si="1655">SUM(BH398:BH399)</f>
        <v>0</v>
      </c>
      <c r="BI397" s="27">
        <f t="shared" ref="BI397" si="1656">SUM(BI398:BI399)</f>
        <v>0</v>
      </c>
      <c r="BJ397" s="27">
        <f t="shared" ref="BJ397" si="1657">SUM(BJ398:BJ399)</f>
        <v>0</v>
      </c>
      <c r="BK397" s="27">
        <f t="shared" ref="BK397" si="1658">SUM(BK398:BK399)</f>
        <v>0</v>
      </c>
      <c r="BL397" s="27">
        <f t="shared" ref="BL397" si="1659">SUM(BL398:BL399)</f>
        <v>0</v>
      </c>
      <c r="BM397" s="27">
        <f t="shared" ref="BM397" si="1660">SUM(BM398:BM399)</f>
        <v>0</v>
      </c>
      <c r="BN397" s="27">
        <f t="shared" ref="BN397" si="1661">SUM(BN398:BN399)</f>
        <v>0</v>
      </c>
      <c r="BO397" s="27">
        <f t="shared" ref="BO397" si="1662">SUM(BO398:BO399)</f>
        <v>0</v>
      </c>
      <c r="BP397" s="27">
        <f t="shared" ref="BP397" si="1663">SUM(BP398:BP399)</f>
        <v>0</v>
      </c>
      <c r="BQ397" s="27">
        <f t="shared" ref="BQ397" si="1664">SUM(BQ398:BQ399)</f>
        <v>0</v>
      </c>
      <c r="BR397" s="27">
        <f t="shared" ref="BR397" si="1665">SUM(BR398:BR399)</f>
        <v>0</v>
      </c>
      <c r="BS397" s="27">
        <f t="shared" ref="BS397" si="1666">SUM(BS398:BS399)</f>
        <v>0</v>
      </c>
      <c r="BT397" s="27">
        <f t="shared" ref="BT397" si="1667">SUM(BT398:BT399)</f>
        <v>0</v>
      </c>
      <c r="BU397" s="27">
        <f t="shared" ref="BU397" si="1668">SUM(BU398:BU399)</f>
        <v>0</v>
      </c>
      <c r="BV397" s="27">
        <f t="shared" ref="BV397" si="1669">SUM(BV398:BV399)</f>
        <v>0</v>
      </c>
      <c r="BW397" s="27">
        <f t="shared" ref="BW397:BX397" si="1670">SUM(BW398:BW399)</f>
        <v>0</v>
      </c>
      <c r="BX397" s="27">
        <f t="shared" si="1670"/>
        <v>0</v>
      </c>
      <c r="BY397" s="27">
        <f t="shared" ref="BY397" si="1671">SUM(BY398:BY399)</f>
        <v>0</v>
      </c>
      <c r="BZ397" s="27">
        <f t="shared" ref="BZ397" si="1672">SUM(BZ398:BZ399)</f>
        <v>0</v>
      </c>
      <c r="CA397" s="27">
        <f t="shared" ref="CA397:CC397" si="1673">SUM(CA398:CA399)</f>
        <v>0</v>
      </c>
      <c r="CB397" s="27"/>
      <c r="CC397" s="27">
        <f t="shared" si="1673"/>
        <v>0</v>
      </c>
      <c r="CD397" s="84"/>
    </row>
    <row r="398" spans="1:82" ht="19.7" customHeight="1">
      <c r="A398" s="85" t="s">
        <v>50</v>
      </c>
      <c r="B398" s="3">
        <f t="shared" si="1315"/>
        <v>8</v>
      </c>
      <c r="C398" s="2"/>
      <c r="D398" s="2"/>
      <c r="E398" s="2"/>
      <c r="F398" s="2"/>
      <c r="G398" s="2"/>
      <c r="H398" s="2">
        <f t="shared" si="1593"/>
        <v>8</v>
      </c>
      <c r="I398" s="3"/>
      <c r="J398" s="3"/>
      <c r="K398" s="3"/>
      <c r="L398" s="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>
        <v>1</v>
      </c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>
        <v>3</v>
      </c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>
        <v>2</v>
      </c>
      <c r="AW398" s="2"/>
      <c r="AX398" s="2"/>
      <c r="AY398" s="2"/>
      <c r="AZ398" s="2"/>
      <c r="BA398" s="2"/>
      <c r="BB398" s="2">
        <v>1</v>
      </c>
      <c r="BC398" s="2"/>
      <c r="BD398" s="2"/>
      <c r="BE398" s="2"/>
      <c r="BF398" s="2">
        <v>1</v>
      </c>
      <c r="BG398" s="86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84" t="s">
        <v>568</v>
      </c>
    </row>
    <row r="399" spans="1:82" ht="19.7" customHeight="1">
      <c r="A399" s="85" t="s">
        <v>547</v>
      </c>
      <c r="B399" s="3">
        <f t="shared" si="1315"/>
        <v>8</v>
      </c>
      <c r="C399" s="2"/>
      <c r="D399" s="2"/>
      <c r="E399" s="2"/>
      <c r="F399" s="2"/>
      <c r="G399" s="2"/>
      <c r="H399" s="2">
        <f t="shared" si="1593"/>
        <v>8</v>
      </c>
      <c r="I399" s="3"/>
      <c r="J399" s="3"/>
      <c r="K399" s="3"/>
      <c r="L399" s="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>
        <v>1</v>
      </c>
      <c r="AD399" s="2"/>
      <c r="AE399" s="2"/>
      <c r="AF399" s="2"/>
      <c r="AG399" s="2"/>
      <c r="AH399" s="2">
        <v>2</v>
      </c>
      <c r="AI399" s="2"/>
      <c r="AJ399" s="2"/>
      <c r="AK399" s="2"/>
      <c r="AL399" s="2"/>
      <c r="AM399" s="2"/>
      <c r="AN399" s="2"/>
      <c r="AO399" s="2">
        <v>1</v>
      </c>
      <c r="AP399" s="2"/>
      <c r="AQ399" s="2"/>
      <c r="AR399" s="2"/>
      <c r="AS399" s="2"/>
      <c r="AT399" s="2"/>
      <c r="AU399" s="2"/>
      <c r="AV399" s="2">
        <v>2</v>
      </c>
      <c r="AW399" s="2"/>
      <c r="AX399" s="2"/>
      <c r="AY399" s="2"/>
      <c r="AZ399" s="2"/>
      <c r="BA399" s="2"/>
      <c r="BB399" s="2">
        <v>1</v>
      </c>
      <c r="BC399" s="2"/>
      <c r="BD399" s="2"/>
      <c r="BE399" s="2"/>
      <c r="BF399" s="2">
        <v>1</v>
      </c>
      <c r="BG399" s="86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84" t="s">
        <v>568</v>
      </c>
    </row>
    <row r="400" spans="1:82" s="41" customFormat="1" ht="19.7" customHeight="1">
      <c r="A400" s="58" t="s">
        <v>466</v>
      </c>
      <c r="B400" s="59">
        <f t="shared" si="1315"/>
        <v>89</v>
      </c>
      <c r="C400" s="60">
        <f>SUM(C401,C405,C406)</f>
        <v>0</v>
      </c>
      <c r="D400" s="60">
        <f>SUM(D401,D405,D406)</f>
        <v>0</v>
      </c>
      <c r="E400" s="60">
        <f>SUM(E401,E405,E406)</f>
        <v>0</v>
      </c>
      <c r="F400" s="60">
        <f>SUM(F401,F405,F406)</f>
        <v>0</v>
      </c>
      <c r="G400" s="60">
        <f>SUM(G401,G405,G406)</f>
        <v>0</v>
      </c>
      <c r="H400" s="60">
        <f t="shared" si="1593"/>
        <v>89</v>
      </c>
      <c r="I400" s="60">
        <f>SUM(I401,I405,I406)</f>
        <v>0</v>
      </c>
      <c r="J400" s="60">
        <f>SUM(J401,J405,J406)</f>
        <v>0</v>
      </c>
      <c r="K400" s="60"/>
      <c r="L400" s="60">
        <f t="shared" ref="L400:BV400" si="1674">SUM(L401,L405,L406)</f>
        <v>0</v>
      </c>
      <c r="M400" s="60">
        <f t="shared" si="1674"/>
        <v>0</v>
      </c>
      <c r="N400" s="60">
        <f t="shared" si="1674"/>
        <v>0</v>
      </c>
      <c r="O400" s="60">
        <f t="shared" si="1674"/>
        <v>0</v>
      </c>
      <c r="P400" s="60">
        <f t="shared" si="1674"/>
        <v>1</v>
      </c>
      <c r="Q400" s="60">
        <f t="shared" si="1674"/>
        <v>0</v>
      </c>
      <c r="R400" s="60">
        <f t="shared" si="1674"/>
        <v>1</v>
      </c>
      <c r="S400" s="60">
        <f>SUM(S401,S405,S406)</f>
        <v>0</v>
      </c>
      <c r="T400" s="60">
        <f t="shared" si="1674"/>
        <v>0</v>
      </c>
      <c r="U400" s="60">
        <f t="shared" si="1674"/>
        <v>0</v>
      </c>
      <c r="V400" s="60">
        <f t="shared" si="1674"/>
        <v>1</v>
      </c>
      <c r="W400" s="60">
        <f>SUM(W401,W405,W406)</f>
        <v>2</v>
      </c>
      <c r="X400" s="60">
        <f t="shared" si="1674"/>
        <v>0</v>
      </c>
      <c r="Y400" s="60">
        <f t="shared" si="1674"/>
        <v>0</v>
      </c>
      <c r="Z400" s="60">
        <f>SUM(Z401,Z405,Z406)</f>
        <v>0</v>
      </c>
      <c r="AA400" s="60">
        <f>SUM(AA401,AA405,AA406)</f>
        <v>0</v>
      </c>
      <c r="AB400" s="60">
        <f t="shared" si="1674"/>
        <v>0</v>
      </c>
      <c r="AC400" s="60">
        <f t="shared" si="1674"/>
        <v>0</v>
      </c>
      <c r="AD400" s="60">
        <f>SUM(AD401,AD405,AD406)</f>
        <v>0</v>
      </c>
      <c r="AE400" s="60">
        <f t="shared" si="1674"/>
        <v>10</v>
      </c>
      <c r="AF400" s="60">
        <f>SUM(AF401,AF405,AF406)</f>
        <v>4</v>
      </c>
      <c r="AG400" s="60">
        <f>SUM(AG401,AG405,AG406)</f>
        <v>0</v>
      </c>
      <c r="AH400" s="60">
        <f>SUM(AH401,AH405,AH406)</f>
        <v>2</v>
      </c>
      <c r="AI400" s="60">
        <f t="shared" si="1674"/>
        <v>0</v>
      </c>
      <c r="AJ400" s="60">
        <f>SUM(AJ401,AJ405,AJ406)</f>
        <v>0</v>
      </c>
      <c r="AK400" s="60">
        <f>SUM(AK401,AK405,AK406)</f>
        <v>0</v>
      </c>
      <c r="AL400" s="60">
        <f>SUM(AL401,AL405,AL406)</f>
        <v>0</v>
      </c>
      <c r="AM400" s="60">
        <f>SUM(AM401,AM405,AM406)</f>
        <v>0</v>
      </c>
      <c r="AN400" s="60">
        <f t="shared" si="1674"/>
        <v>0</v>
      </c>
      <c r="AO400" s="60">
        <f t="shared" si="1674"/>
        <v>1</v>
      </c>
      <c r="AP400" s="60">
        <f>SUM(AP401,AP405,AP406)</f>
        <v>0</v>
      </c>
      <c r="AQ400" s="60">
        <f t="shared" si="1674"/>
        <v>0</v>
      </c>
      <c r="AR400" s="60">
        <f>SUM(AR401,AR405,AR406)</f>
        <v>0</v>
      </c>
      <c r="AS400" s="60">
        <f t="shared" si="1674"/>
        <v>13</v>
      </c>
      <c r="AT400" s="60">
        <f>SUM(AT401,AT405,AT406)</f>
        <v>5</v>
      </c>
      <c r="AU400" s="60">
        <f>SUM(AU401,AU405,AU406)</f>
        <v>0</v>
      </c>
      <c r="AV400" s="60">
        <f>SUM(AV401,AV405,AV406)</f>
        <v>4</v>
      </c>
      <c r="AW400" s="60">
        <f t="shared" si="1674"/>
        <v>0</v>
      </c>
      <c r="AX400" s="60">
        <f t="shared" si="1674"/>
        <v>0</v>
      </c>
      <c r="AY400" s="60">
        <f t="shared" si="1674"/>
        <v>0</v>
      </c>
      <c r="AZ400" s="60">
        <f>SUM(AZ401,AZ405,AZ406)</f>
        <v>0</v>
      </c>
      <c r="BA400" s="60">
        <f t="shared" si="1674"/>
        <v>0</v>
      </c>
      <c r="BB400" s="60">
        <f t="shared" si="1674"/>
        <v>2</v>
      </c>
      <c r="BC400" s="60">
        <f t="shared" si="1674"/>
        <v>0</v>
      </c>
      <c r="BD400" s="60">
        <f t="shared" ref="BD400" si="1675">SUM(BD401,BD405,BD406)</f>
        <v>0</v>
      </c>
      <c r="BE400" s="60">
        <f>SUM(BE401,BE405,BE406)</f>
        <v>0</v>
      </c>
      <c r="BF400" s="60">
        <f t="shared" si="1674"/>
        <v>6</v>
      </c>
      <c r="BG400" s="63">
        <f>SUM(BG401,BG405,BG406)</f>
        <v>12</v>
      </c>
      <c r="BH400" s="60">
        <f>SUM(BH401,BH405,BH406)</f>
        <v>2</v>
      </c>
      <c r="BI400" s="60">
        <f t="shared" si="1674"/>
        <v>0</v>
      </c>
      <c r="BJ400" s="60">
        <f>SUM(BJ401,BJ405,BJ406)</f>
        <v>0</v>
      </c>
      <c r="BK400" s="60">
        <f>SUM(BK401,BK405,BK406)</f>
        <v>0</v>
      </c>
      <c r="BL400" s="60">
        <f>SUM(BL401,BL405,BL406)</f>
        <v>0</v>
      </c>
      <c r="BM400" s="60">
        <f t="shared" si="1674"/>
        <v>0</v>
      </c>
      <c r="BN400" s="60">
        <f t="shared" si="1674"/>
        <v>0</v>
      </c>
      <c r="BO400" s="60">
        <f t="shared" si="1674"/>
        <v>0</v>
      </c>
      <c r="BP400" s="60">
        <f t="shared" si="1674"/>
        <v>3</v>
      </c>
      <c r="BQ400" s="60">
        <f>SUM(BQ401,BQ405,BQ406)</f>
        <v>11</v>
      </c>
      <c r="BR400" s="60">
        <f>SUM(BR401,BR405,BR406)</f>
        <v>7</v>
      </c>
      <c r="BS400" s="60">
        <f t="shared" si="1674"/>
        <v>0</v>
      </c>
      <c r="BT400" s="60">
        <f t="shared" si="1674"/>
        <v>0</v>
      </c>
      <c r="BU400" s="60">
        <f t="shared" si="1674"/>
        <v>1</v>
      </c>
      <c r="BV400" s="60">
        <f t="shared" si="1674"/>
        <v>0</v>
      </c>
      <c r="BW400" s="60">
        <f t="shared" ref="BW400:CA400" si="1676">SUM(BW401,BW405,BW406)</f>
        <v>1</v>
      </c>
      <c r="BX400" s="60">
        <f t="shared" ref="BX400" si="1677">SUM(BX401,BX405,BX406)</f>
        <v>0</v>
      </c>
      <c r="BY400" s="60">
        <f t="shared" si="1676"/>
        <v>0</v>
      </c>
      <c r="BZ400" s="60">
        <f t="shared" si="1676"/>
        <v>0</v>
      </c>
      <c r="CA400" s="60">
        <f t="shared" si="1676"/>
        <v>0</v>
      </c>
      <c r="CB400" s="60"/>
      <c r="CC400" s="60">
        <f t="shared" ref="CC400" si="1678">SUM(CC401,CC405,CC406)</f>
        <v>0</v>
      </c>
      <c r="CD400" s="84"/>
    </row>
    <row r="401" spans="1:82" ht="19.7" customHeight="1">
      <c r="A401" s="36" t="s">
        <v>467</v>
      </c>
      <c r="B401" s="26">
        <f t="shared" si="1315"/>
        <v>53</v>
      </c>
      <c r="C401" s="27">
        <f>SUM(C402:C403)</f>
        <v>0</v>
      </c>
      <c r="D401" s="27">
        <f>SUM(D402:D403)</f>
        <v>0</v>
      </c>
      <c r="E401" s="27">
        <f>SUM(E402:E403)</f>
        <v>0</v>
      </c>
      <c r="F401" s="27">
        <f>SUM(F402:F403)</f>
        <v>0</v>
      </c>
      <c r="G401" s="27">
        <f>SUM(G402:G403)</f>
        <v>0</v>
      </c>
      <c r="H401" s="27">
        <f t="shared" si="1593"/>
        <v>53</v>
      </c>
      <c r="I401" s="27">
        <f>SUM(I402:I404)</f>
        <v>0</v>
      </c>
      <c r="J401" s="27">
        <f t="shared" ref="J401:CA401" si="1679">SUM(J402:J404)</f>
        <v>0</v>
      </c>
      <c r="K401" s="27">
        <f t="shared" si="1679"/>
        <v>0</v>
      </c>
      <c r="L401" s="27">
        <f t="shared" si="1679"/>
        <v>0</v>
      </c>
      <c r="M401" s="27">
        <f t="shared" si="1679"/>
        <v>0</v>
      </c>
      <c r="N401" s="27">
        <f t="shared" si="1679"/>
        <v>0</v>
      </c>
      <c r="O401" s="27">
        <f t="shared" si="1679"/>
        <v>0</v>
      </c>
      <c r="P401" s="27">
        <f t="shared" si="1679"/>
        <v>0</v>
      </c>
      <c r="Q401" s="27">
        <f t="shared" si="1679"/>
        <v>0</v>
      </c>
      <c r="R401" s="27">
        <f t="shared" si="1679"/>
        <v>1</v>
      </c>
      <c r="S401" s="27">
        <f>SUM(S402:S404)</f>
        <v>0</v>
      </c>
      <c r="T401" s="27">
        <f t="shared" si="1679"/>
        <v>0</v>
      </c>
      <c r="U401" s="27">
        <f t="shared" si="1679"/>
        <v>0</v>
      </c>
      <c r="V401" s="27">
        <f t="shared" si="1679"/>
        <v>0</v>
      </c>
      <c r="W401" s="27">
        <f>SUM(W402:W404)</f>
        <v>1</v>
      </c>
      <c r="X401" s="27">
        <f t="shared" si="1679"/>
        <v>0</v>
      </c>
      <c r="Y401" s="27">
        <f t="shared" si="1679"/>
        <v>0</v>
      </c>
      <c r="Z401" s="27">
        <f>SUM(Z402:Z404)</f>
        <v>0</v>
      </c>
      <c r="AA401" s="27">
        <f>SUM(AA402:AA404)</f>
        <v>0</v>
      </c>
      <c r="AB401" s="27">
        <f t="shared" si="1679"/>
        <v>0</v>
      </c>
      <c r="AC401" s="27">
        <f t="shared" si="1679"/>
        <v>0</v>
      </c>
      <c r="AD401" s="27">
        <f>SUM(AD402:AD404)</f>
        <v>0</v>
      </c>
      <c r="AE401" s="27">
        <f t="shared" si="1679"/>
        <v>1</v>
      </c>
      <c r="AF401" s="27">
        <f>SUM(AF402:AF404)</f>
        <v>4</v>
      </c>
      <c r="AG401" s="27">
        <f>SUM(AG402:AG404)</f>
        <v>0</v>
      </c>
      <c r="AH401" s="27">
        <f>SUM(AH402:AH404)</f>
        <v>0</v>
      </c>
      <c r="AI401" s="27">
        <f t="shared" si="1679"/>
        <v>0</v>
      </c>
      <c r="AJ401" s="27">
        <f>SUM(AJ402:AJ404)</f>
        <v>0</v>
      </c>
      <c r="AK401" s="27">
        <f>SUM(AK402:AK404)</f>
        <v>0</v>
      </c>
      <c r="AL401" s="27">
        <f>SUM(AL402:AL404)</f>
        <v>0</v>
      </c>
      <c r="AM401" s="27">
        <f>SUM(AM402:AM404)</f>
        <v>0</v>
      </c>
      <c r="AN401" s="27">
        <f t="shared" si="1679"/>
        <v>0</v>
      </c>
      <c r="AO401" s="27">
        <f t="shared" si="1679"/>
        <v>0</v>
      </c>
      <c r="AP401" s="27">
        <f>SUM(AP402:AP404)</f>
        <v>0</v>
      </c>
      <c r="AQ401" s="27">
        <f t="shared" si="1679"/>
        <v>0</v>
      </c>
      <c r="AR401" s="27">
        <f>SUM(AR402:AR404)</f>
        <v>0</v>
      </c>
      <c r="AS401" s="27">
        <f t="shared" si="1679"/>
        <v>2</v>
      </c>
      <c r="AT401" s="27">
        <f>SUM(AT402:AT404)</f>
        <v>5</v>
      </c>
      <c r="AU401" s="27">
        <f>SUM(AU402:AU404)</f>
        <v>0</v>
      </c>
      <c r="AV401" s="27">
        <f>SUM(AV402:AV404)</f>
        <v>1</v>
      </c>
      <c r="AW401" s="27">
        <f t="shared" si="1679"/>
        <v>0</v>
      </c>
      <c r="AX401" s="27">
        <f t="shared" si="1679"/>
        <v>0</v>
      </c>
      <c r="AY401" s="27">
        <f t="shared" si="1679"/>
        <v>0</v>
      </c>
      <c r="AZ401" s="27">
        <f>SUM(AZ402:AZ404)</f>
        <v>0</v>
      </c>
      <c r="BA401" s="27">
        <f t="shared" si="1679"/>
        <v>0</v>
      </c>
      <c r="BB401" s="27">
        <f t="shared" si="1679"/>
        <v>0</v>
      </c>
      <c r="BC401" s="27">
        <f t="shared" si="1679"/>
        <v>0</v>
      </c>
      <c r="BD401" s="27">
        <f t="shared" ref="BD401" si="1680">SUM(BD402:BD404)</f>
        <v>0</v>
      </c>
      <c r="BE401" s="27">
        <f>SUM(BE402:BE404)</f>
        <v>0</v>
      </c>
      <c r="BF401" s="27">
        <f t="shared" si="1679"/>
        <v>2</v>
      </c>
      <c r="BG401" s="57">
        <f t="shared" ref="BG401:BL401" si="1681">SUM(BG402:BG404)</f>
        <v>12</v>
      </c>
      <c r="BH401" s="27">
        <f t="shared" si="1681"/>
        <v>2</v>
      </c>
      <c r="BI401" s="27">
        <f t="shared" si="1681"/>
        <v>0</v>
      </c>
      <c r="BJ401" s="27">
        <f t="shared" si="1681"/>
        <v>0</v>
      </c>
      <c r="BK401" s="27">
        <f t="shared" si="1681"/>
        <v>0</v>
      </c>
      <c r="BL401" s="27">
        <f t="shared" si="1681"/>
        <v>0</v>
      </c>
      <c r="BM401" s="27">
        <f t="shared" si="1679"/>
        <v>0</v>
      </c>
      <c r="BN401" s="27">
        <f t="shared" si="1679"/>
        <v>0</v>
      </c>
      <c r="BO401" s="27">
        <f t="shared" si="1679"/>
        <v>0</v>
      </c>
      <c r="BP401" s="27">
        <f t="shared" si="1679"/>
        <v>2</v>
      </c>
      <c r="BQ401" s="27">
        <f>SUM(BQ402:BQ404)</f>
        <v>11</v>
      </c>
      <c r="BR401" s="27">
        <f>SUM(BR402:BR404)</f>
        <v>7</v>
      </c>
      <c r="BS401" s="27">
        <f t="shared" si="1679"/>
        <v>0</v>
      </c>
      <c r="BT401" s="27">
        <f t="shared" si="1679"/>
        <v>0</v>
      </c>
      <c r="BU401" s="27">
        <f t="shared" si="1679"/>
        <v>1</v>
      </c>
      <c r="BV401" s="27">
        <f t="shared" si="1679"/>
        <v>0</v>
      </c>
      <c r="BW401" s="27">
        <f t="shared" si="1679"/>
        <v>1</v>
      </c>
      <c r="BX401" s="27">
        <f t="shared" ref="BX401" si="1682">SUM(BX402:BX404)</f>
        <v>0</v>
      </c>
      <c r="BY401" s="27">
        <f t="shared" si="1679"/>
        <v>0</v>
      </c>
      <c r="BZ401" s="27">
        <f t="shared" si="1679"/>
        <v>0</v>
      </c>
      <c r="CA401" s="27">
        <f t="shared" si="1679"/>
        <v>0</v>
      </c>
      <c r="CB401" s="27"/>
      <c r="CC401" s="27">
        <f t="shared" ref="CC401" si="1683">SUM(CC402:CC404)</f>
        <v>0</v>
      </c>
      <c r="CD401" s="84"/>
    </row>
    <row r="402" spans="1:82" ht="19.7" customHeight="1">
      <c r="A402" s="85" t="s">
        <v>468</v>
      </c>
      <c r="B402" s="3">
        <f t="shared" si="1315"/>
        <v>30</v>
      </c>
      <c r="C402" s="2"/>
      <c r="D402" s="2"/>
      <c r="E402" s="2"/>
      <c r="F402" s="2"/>
      <c r="G402" s="2"/>
      <c r="H402" s="2">
        <f t="shared" si="1593"/>
        <v>30</v>
      </c>
      <c r="I402" s="3"/>
      <c r="J402" s="3"/>
      <c r="K402" s="3"/>
      <c r="L402" s="3"/>
      <c r="M402" s="2"/>
      <c r="N402" s="2"/>
      <c r="O402" s="2"/>
      <c r="P402" s="2"/>
      <c r="Q402" s="2"/>
      <c r="R402" s="2">
        <v>1</v>
      </c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>
        <v>3</v>
      </c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>
        <v>1</v>
      </c>
      <c r="AT402" s="2">
        <f>3-1</f>
        <v>2</v>
      </c>
      <c r="AU402" s="2"/>
      <c r="AV402" s="2">
        <v>1</v>
      </c>
      <c r="AW402" s="2"/>
      <c r="AX402" s="2"/>
      <c r="AY402" s="2"/>
      <c r="AZ402" s="2"/>
      <c r="BA402" s="2"/>
      <c r="BB402" s="2"/>
      <c r="BC402" s="2"/>
      <c r="BD402" s="2"/>
      <c r="BE402" s="2"/>
      <c r="BF402" s="2">
        <v>1</v>
      </c>
      <c r="BG402" s="86">
        <f>8-1</f>
        <v>7</v>
      </c>
      <c r="BH402" s="2">
        <v>1</v>
      </c>
      <c r="BI402" s="2"/>
      <c r="BJ402" s="2"/>
      <c r="BK402" s="2"/>
      <c r="BL402" s="2"/>
      <c r="BM402" s="2"/>
      <c r="BN402" s="2"/>
      <c r="BO402" s="2"/>
      <c r="BP402" s="2"/>
      <c r="BQ402" s="2">
        <v>10</v>
      </c>
      <c r="BR402" s="2">
        <v>3</v>
      </c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84" t="s">
        <v>568</v>
      </c>
    </row>
    <row r="403" spans="1:82" ht="19.7" customHeight="1">
      <c r="A403" s="85" t="s">
        <v>469</v>
      </c>
      <c r="B403" s="3">
        <f t="shared" si="1315"/>
        <v>11</v>
      </c>
      <c r="C403" s="2"/>
      <c r="D403" s="2"/>
      <c r="E403" s="2"/>
      <c r="F403" s="2"/>
      <c r="G403" s="2"/>
      <c r="H403" s="2">
        <f t="shared" si="1593"/>
        <v>11</v>
      </c>
      <c r="I403" s="3"/>
      <c r="J403" s="3"/>
      <c r="K403" s="3"/>
      <c r="L403" s="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>
        <v>1</v>
      </c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>
        <v>2</v>
      </c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86">
        <v>3</v>
      </c>
      <c r="BH403" s="2">
        <v>1</v>
      </c>
      <c r="BI403" s="2"/>
      <c r="BJ403" s="2"/>
      <c r="BK403" s="2"/>
      <c r="BL403" s="2"/>
      <c r="BM403" s="2"/>
      <c r="BN403" s="2"/>
      <c r="BO403" s="2"/>
      <c r="BP403" s="2">
        <v>1</v>
      </c>
      <c r="BQ403" s="2">
        <v>1</v>
      </c>
      <c r="BR403" s="2">
        <v>2</v>
      </c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84" t="s">
        <v>568</v>
      </c>
    </row>
    <row r="404" spans="1:82" ht="19.7" customHeight="1">
      <c r="A404" s="85" t="s">
        <v>238</v>
      </c>
      <c r="B404" s="3">
        <f t="shared" si="1315"/>
        <v>12</v>
      </c>
      <c r="C404" s="2"/>
      <c r="D404" s="2"/>
      <c r="E404" s="2"/>
      <c r="F404" s="2"/>
      <c r="G404" s="2"/>
      <c r="H404" s="2">
        <f t="shared" si="1593"/>
        <v>12</v>
      </c>
      <c r="I404" s="3"/>
      <c r="J404" s="3"/>
      <c r="K404" s="3"/>
      <c r="L404" s="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>
        <v>1</v>
      </c>
      <c r="X404" s="2"/>
      <c r="Y404" s="2"/>
      <c r="Z404" s="2"/>
      <c r="AA404" s="2"/>
      <c r="AB404" s="2"/>
      <c r="AC404" s="2"/>
      <c r="AD404" s="2"/>
      <c r="AE404" s="2">
        <v>1</v>
      </c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>
        <v>1</v>
      </c>
      <c r="AT404" s="2">
        <v>1</v>
      </c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>
        <v>1</v>
      </c>
      <c r="BG404" s="86">
        <v>2</v>
      </c>
      <c r="BH404" s="2"/>
      <c r="BI404" s="2"/>
      <c r="BJ404" s="2"/>
      <c r="BK404" s="2"/>
      <c r="BL404" s="2"/>
      <c r="BM404" s="2"/>
      <c r="BN404" s="2"/>
      <c r="BO404" s="2"/>
      <c r="BP404" s="2">
        <v>1</v>
      </c>
      <c r="BQ404" s="2"/>
      <c r="BR404" s="2">
        <v>2</v>
      </c>
      <c r="BS404" s="2"/>
      <c r="BT404" s="2"/>
      <c r="BU404" s="2">
        <v>1</v>
      </c>
      <c r="BV404" s="2"/>
      <c r="BW404" s="2">
        <v>1</v>
      </c>
      <c r="BX404" s="2"/>
      <c r="BY404" s="2"/>
      <c r="BZ404" s="2"/>
      <c r="CA404" s="2"/>
      <c r="CB404" s="2"/>
      <c r="CC404" s="2"/>
      <c r="CD404" s="84" t="s">
        <v>568</v>
      </c>
    </row>
    <row r="405" spans="1:82" ht="19.7" customHeight="1">
      <c r="A405" s="85" t="s">
        <v>258</v>
      </c>
      <c r="B405" s="3">
        <f t="shared" si="1315"/>
        <v>26</v>
      </c>
      <c r="C405" s="2"/>
      <c r="D405" s="2"/>
      <c r="E405" s="2"/>
      <c r="F405" s="2"/>
      <c r="G405" s="2"/>
      <c r="H405" s="2">
        <f t="shared" si="1593"/>
        <v>26</v>
      </c>
      <c r="I405" s="3"/>
      <c r="J405" s="3"/>
      <c r="K405" s="3"/>
      <c r="L405" s="3"/>
      <c r="M405" s="2"/>
      <c r="N405" s="2"/>
      <c r="O405" s="2"/>
      <c r="P405" s="2">
        <v>1</v>
      </c>
      <c r="Q405" s="2"/>
      <c r="R405" s="2"/>
      <c r="S405" s="2"/>
      <c r="T405" s="2"/>
      <c r="U405" s="2"/>
      <c r="V405" s="2">
        <v>1</v>
      </c>
      <c r="W405" s="2"/>
      <c r="X405" s="2"/>
      <c r="Y405" s="2"/>
      <c r="Z405" s="2"/>
      <c r="AA405" s="2"/>
      <c r="AB405" s="2"/>
      <c r="AC405" s="2"/>
      <c r="AD405" s="2"/>
      <c r="AE405" s="2">
        <v>9</v>
      </c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>
        <v>11</v>
      </c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>
        <v>3</v>
      </c>
      <c r="BG405" s="86"/>
      <c r="BH405" s="2"/>
      <c r="BI405" s="2"/>
      <c r="BJ405" s="2"/>
      <c r="BK405" s="2"/>
      <c r="BL405" s="2"/>
      <c r="BM405" s="2"/>
      <c r="BN405" s="2"/>
      <c r="BO405" s="2"/>
      <c r="BP405" s="2">
        <v>1</v>
      </c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84" t="s">
        <v>568</v>
      </c>
    </row>
    <row r="406" spans="1:82" ht="19.7" customHeight="1">
      <c r="A406" s="85" t="s">
        <v>50</v>
      </c>
      <c r="B406" s="3">
        <f t="shared" si="1315"/>
        <v>10</v>
      </c>
      <c r="C406" s="2"/>
      <c r="D406" s="2"/>
      <c r="E406" s="2"/>
      <c r="F406" s="2"/>
      <c r="G406" s="2"/>
      <c r="H406" s="2">
        <f t="shared" si="1593"/>
        <v>10</v>
      </c>
      <c r="I406" s="3"/>
      <c r="J406" s="3"/>
      <c r="K406" s="3"/>
      <c r="L406" s="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>
        <v>1</v>
      </c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>
        <v>2</v>
      </c>
      <c r="AI406" s="2"/>
      <c r="AJ406" s="2"/>
      <c r="AK406" s="2"/>
      <c r="AL406" s="2"/>
      <c r="AM406" s="2"/>
      <c r="AN406" s="2"/>
      <c r="AO406" s="2">
        <v>1</v>
      </c>
      <c r="AP406" s="2"/>
      <c r="AQ406" s="2"/>
      <c r="AR406" s="2"/>
      <c r="AS406" s="2"/>
      <c r="AT406" s="2"/>
      <c r="AU406" s="2"/>
      <c r="AV406" s="2">
        <v>3</v>
      </c>
      <c r="AW406" s="2"/>
      <c r="AX406" s="2"/>
      <c r="AY406" s="2"/>
      <c r="AZ406" s="2"/>
      <c r="BA406" s="2"/>
      <c r="BB406" s="2">
        <v>2</v>
      </c>
      <c r="BC406" s="2"/>
      <c r="BD406" s="2"/>
      <c r="BE406" s="2"/>
      <c r="BF406" s="2">
        <v>1</v>
      </c>
      <c r="BG406" s="86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84" t="s">
        <v>568</v>
      </c>
    </row>
    <row r="407" spans="1:82" s="41" customFormat="1" ht="19.7" customHeight="1">
      <c r="A407" s="58" t="s">
        <v>287</v>
      </c>
      <c r="B407" s="59">
        <f t="shared" si="1315"/>
        <v>46</v>
      </c>
      <c r="C407" s="60">
        <f>SUM(C408,C412)</f>
        <v>0</v>
      </c>
      <c r="D407" s="60">
        <f t="shared" ref="D407:BS407" si="1684">SUM(D408,D412)</f>
        <v>0</v>
      </c>
      <c r="E407" s="60">
        <f t="shared" si="1684"/>
        <v>0</v>
      </c>
      <c r="F407" s="60">
        <f t="shared" si="1684"/>
        <v>0</v>
      </c>
      <c r="G407" s="60">
        <f t="shared" si="1684"/>
        <v>0</v>
      </c>
      <c r="H407" s="60">
        <f t="shared" si="1593"/>
        <v>46</v>
      </c>
      <c r="I407" s="60">
        <f>SUM(I408,I412)</f>
        <v>0</v>
      </c>
      <c r="J407" s="60">
        <f t="shared" si="1684"/>
        <v>0</v>
      </c>
      <c r="K407" s="60"/>
      <c r="L407" s="60">
        <f t="shared" si="1684"/>
        <v>0</v>
      </c>
      <c r="M407" s="60">
        <f t="shared" si="1684"/>
        <v>0</v>
      </c>
      <c r="N407" s="60">
        <f t="shared" si="1684"/>
        <v>0</v>
      </c>
      <c r="O407" s="60">
        <f t="shared" si="1684"/>
        <v>0</v>
      </c>
      <c r="P407" s="60">
        <f t="shared" si="1684"/>
        <v>0</v>
      </c>
      <c r="Q407" s="60">
        <f t="shared" si="1684"/>
        <v>0</v>
      </c>
      <c r="R407" s="60">
        <f t="shared" si="1684"/>
        <v>0</v>
      </c>
      <c r="S407" s="60">
        <f>SUM(S408,S412)</f>
        <v>0</v>
      </c>
      <c r="T407" s="60">
        <f t="shared" si="1684"/>
        <v>0</v>
      </c>
      <c r="U407" s="60">
        <f t="shared" si="1684"/>
        <v>0</v>
      </c>
      <c r="V407" s="60">
        <f t="shared" si="1684"/>
        <v>1</v>
      </c>
      <c r="W407" s="60">
        <f>SUM(W408,W412)</f>
        <v>0</v>
      </c>
      <c r="X407" s="60">
        <f t="shared" si="1684"/>
        <v>0</v>
      </c>
      <c r="Y407" s="60">
        <f t="shared" si="1684"/>
        <v>0</v>
      </c>
      <c r="Z407" s="60">
        <f>SUM(Z408,Z412)</f>
        <v>0</v>
      </c>
      <c r="AA407" s="60">
        <f>SUM(AA408,AA412)</f>
        <v>0</v>
      </c>
      <c r="AB407" s="60">
        <f t="shared" si="1684"/>
        <v>0</v>
      </c>
      <c r="AC407" s="60">
        <f t="shared" si="1684"/>
        <v>0</v>
      </c>
      <c r="AD407" s="60">
        <f>SUM(AD408,AD412)</f>
        <v>0</v>
      </c>
      <c r="AE407" s="60">
        <f t="shared" si="1684"/>
        <v>5</v>
      </c>
      <c r="AF407" s="60">
        <f>SUM(AF408,AF412)</f>
        <v>2</v>
      </c>
      <c r="AG407" s="60">
        <f>SUM(AG408,AG412)</f>
        <v>0</v>
      </c>
      <c r="AH407" s="60">
        <f>SUM(AH408,AH412)</f>
        <v>1</v>
      </c>
      <c r="AI407" s="60">
        <f t="shared" si="1684"/>
        <v>0</v>
      </c>
      <c r="AJ407" s="60">
        <f>SUM(AJ408,AJ412)</f>
        <v>0</v>
      </c>
      <c r="AK407" s="60">
        <f>SUM(AK408,AK412)</f>
        <v>0</v>
      </c>
      <c r="AL407" s="60">
        <f>SUM(AL408,AL412)</f>
        <v>0</v>
      </c>
      <c r="AM407" s="60">
        <f>SUM(AM408,AM412)</f>
        <v>0</v>
      </c>
      <c r="AN407" s="60">
        <f t="shared" si="1684"/>
        <v>0</v>
      </c>
      <c r="AO407" s="60">
        <f t="shared" si="1684"/>
        <v>0</v>
      </c>
      <c r="AP407" s="60">
        <f>SUM(AP408,AP412)</f>
        <v>0</v>
      </c>
      <c r="AQ407" s="60">
        <f t="shared" si="1684"/>
        <v>0</v>
      </c>
      <c r="AR407" s="60">
        <f>SUM(AR408,AR412)</f>
        <v>0</v>
      </c>
      <c r="AS407" s="60">
        <f t="shared" si="1684"/>
        <v>7</v>
      </c>
      <c r="AT407" s="60">
        <f>SUM(AT408,AT412)</f>
        <v>4</v>
      </c>
      <c r="AU407" s="60">
        <f>SUM(AU408,AU412)</f>
        <v>0</v>
      </c>
      <c r="AV407" s="60">
        <f>SUM(AV408,AV412)</f>
        <v>1</v>
      </c>
      <c r="AW407" s="60">
        <f t="shared" si="1684"/>
        <v>0</v>
      </c>
      <c r="AX407" s="60">
        <f t="shared" si="1684"/>
        <v>0</v>
      </c>
      <c r="AY407" s="60">
        <f t="shared" si="1684"/>
        <v>0</v>
      </c>
      <c r="AZ407" s="60">
        <f>SUM(AZ408,AZ412)</f>
        <v>0</v>
      </c>
      <c r="BA407" s="60">
        <f t="shared" si="1684"/>
        <v>0</v>
      </c>
      <c r="BB407" s="60">
        <f t="shared" si="1684"/>
        <v>0</v>
      </c>
      <c r="BC407" s="60">
        <f t="shared" si="1684"/>
        <v>0</v>
      </c>
      <c r="BD407" s="60">
        <f t="shared" ref="BD407" si="1685">SUM(BD408,BD412)</f>
        <v>0</v>
      </c>
      <c r="BE407" s="60">
        <f>SUM(BE408,BE412)</f>
        <v>0</v>
      </c>
      <c r="BF407" s="60">
        <f t="shared" si="1684"/>
        <v>5</v>
      </c>
      <c r="BG407" s="63">
        <f t="shared" ref="BG407:BL407" si="1686">SUM(BG408,BG412)</f>
        <v>6</v>
      </c>
      <c r="BH407" s="60">
        <f t="shared" si="1686"/>
        <v>1</v>
      </c>
      <c r="BI407" s="60">
        <f t="shared" si="1686"/>
        <v>0</v>
      </c>
      <c r="BJ407" s="60">
        <f t="shared" si="1686"/>
        <v>0</v>
      </c>
      <c r="BK407" s="60">
        <f t="shared" si="1686"/>
        <v>0</v>
      </c>
      <c r="BL407" s="60">
        <f t="shared" si="1686"/>
        <v>0</v>
      </c>
      <c r="BM407" s="60">
        <f t="shared" si="1684"/>
        <v>0</v>
      </c>
      <c r="BN407" s="60">
        <f t="shared" si="1684"/>
        <v>0</v>
      </c>
      <c r="BO407" s="60">
        <f t="shared" si="1684"/>
        <v>0</v>
      </c>
      <c r="BP407" s="60">
        <f t="shared" si="1684"/>
        <v>2</v>
      </c>
      <c r="BQ407" s="60">
        <f>SUM(BQ408,BQ412)</f>
        <v>7</v>
      </c>
      <c r="BR407" s="60">
        <f>SUM(BR408,BR412)</f>
        <v>3</v>
      </c>
      <c r="BS407" s="60">
        <f t="shared" si="1684"/>
        <v>0</v>
      </c>
      <c r="BT407" s="60">
        <f t="shared" ref="BT407:CA407" si="1687">SUM(BT408,BT412)</f>
        <v>0</v>
      </c>
      <c r="BU407" s="60">
        <f t="shared" si="1687"/>
        <v>1</v>
      </c>
      <c r="BV407" s="60">
        <f t="shared" si="1687"/>
        <v>0</v>
      </c>
      <c r="BW407" s="60">
        <f t="shared" si="1687"/>
        <v>0</v>
      </c>
      <c r="BX407" s="60">
        <f t="shared" ref="BX407" si="1688">SUM(BX408,BX412)</f>
        <v>0</v>
      </c>
      <c r="BY407" s="60">
        <f t="shared" si="1687"/>
        <v>0</v>
      </c>
      <c r="BZ407" s="60">
        <f t="shared" si="1687"/>
        <v>0</v>
      </c>
      <c r="CA407" s="60">
        <f t="shared" si="1687"/>
        <v>0</v>
      </c>
      <c r="CB407" s="60"/>
      <c r="CC407" s="60">
        <f t="shared" ref="CC407" si="1689">SUM(CC408,CC412)</f>
        <v>0</v>
      </c>
      <c r="CD407" s="84"/>
    </row>
    <row r="408" spans="1:82" ht="19.7" customHeight="1">
      <c r="A408" s="36" t="s">
        <v>169</v>
      </c>
      <c r="B408" s="26">
        <f t="shared" si="1315"/>
        <v>29</v>
      </c>
      <c r="C408" s="27">
        <f>SUM(C409:C410)</f>
        <v>0</v>
      </c>
      <c r="D408" s="27">
        <f>SUM(D409:D410)</f>
        <v>0</v>
      </c>
      <c r="E408" s="27">
        <f>SUM(E409:E410)</f>
        <v>0</v>
      </c>
      <c r="F408" s="27">
        <f>SUM(F409:F410)</f>
        <v>0</v>
      </c>
      <c r="G408" s="27">
        <f>SUM(G409:G410)</f>
        <v>0</v>
      </c>
      <c r="H408" s="27">
        <f t="shared" si="1593"/>
        <v>29</v>
      </c>
      <c r="I408" s="27">
        <f>SUM(I409:I411)</f>
        <v>0</v>
      </c>
      <c r="J408" s="27">
        <f t="shared" ref="J408:CA408" si="1690">SUM(J409:J411)</f>
        <v>0</v>
      </c>
      <c r="K408" s="27">
        <f t="shared" si="1690"/>
        <v>0</v>
      </c>
      <c r="L408" s="27">
        <f t="shared" si="1690"/>
        <v>0</v>
      </c>
      <c r="M408" s="27">
        <f t="shared" si="1690"/>
        <v>0</v>
      </c>
      <c r="N408" s="27">
        <f t="shared" si="1690"/>
        <v>0</v>
      </c>
      <c r="O408" s="27">
        <f t="shared" si="1690"/>
        <v>0</v>
      </c>
      <c r="P408" s="27">
        <f t="shared" si="1690"/>
        <v>0</v>
      </c>
      <c r="Q408" s="27">
        <f t="shared" si="1690"/>
        <v>0</v>
      </c>
      <c r="R408" s="27">
        <f t="shared" si="1690"/>
        <v>0</v>
      </c>
      <c r="S408" s="27">
        <f>SUM(S409:S411)</f>
        <v>0</v>
      </c>
      <c r="T408" s="27">
        <f t="shared" si="1690"/>
        <v>0</v>
      </c>
      <c r="U408" s="27">
        <f t="shared" si="1690"/>
        <v>0</v>
      </c>
      <c r="V408" s="27">
        <f t="shared" si="1690"/>
        <v>0</v>
      </c>
      <c r="W408" s="27">
        <f>SUM(W409:W411)</f>
        <v>0</v>
      </c>
      <c r="X408" s="27">
        <f t="shared" si="1690"/>
        <v>0</v>
      </c>
      <c r="Y408" s="27">
        <f t="shared" si="1690"/>
        <v>0</v>
      </c>
      <c r="Z408" s="27">
        <f>SUM(Z409:Z411)</f>
        <v>0</v>
      </c>
      <c r="AA408" s="27">
        <f>SUM(AA409:AA411)</f>
        <v>0</v>
      </c>
      <c r="AB408" s="27">
        <f t="shared" si="1690"/>
        <v>0</v>
      </c>
      <c r="AC408" s="27">
        <f t="shared" si="1690"/>
        <v>0</v>
      </c>
      <c r="AD408" s="27">
        <f>SUM(AD409:AD411)</f>
        <v>0</v>
      </c>
      <c r="AE408" s="27">
        <f t="shared" si="1690"/>
        <v>1</v>
      </c>
      <c r="AF408" s="27">
        <f>SUM(AF409:AF411)</f>
        <v>2</v>
      </c>
      <c r="AG408" s="27">
        <f>SUM(AG409:AG411)</f>
        <v>0</v>
      </c>
      <c r="AH408" s="27">
        <f>SUM(AH409:AH411)</f>
        <v>0</v>
      </c>
      <c r="AI408" s="27">
        <f t="shared" si="1690"/>
        <v>0</v>
      </c>
      <c r="AJ408" s="27">
        <f>SUM(AJ409:AJ411)</f>
        <v>0</v>
      </c>
      <c r="AK408" s="27">
        <f>SUM(AK409:AK411)</f>
        <v>0</v>
      </c>
      <c r="AL408" s="27">
        <f>SUM(AL409:AL411)</f>
        <v>0</v>
      </c>
      <c r="AM408" s="27">
        <f>SUM(AM409:AM411)</f>
        <v>0</v>
      </c>
      <c r="AN408" s="27">
        <f t="shared" si="1690"/>
        <v>0</v>
      </c>
      <c r="AO408" s="27">
        <f t="shared" si="1690"/>
        <v>0</v>
      </c>
      <c r="AP408" s="27">
        <f>SUM(AP409:AP411)</f>
        <v>0</v>
      </c>
      <c r="AQ408" s="27">
        <f t="shared" si="1690"/>
        <v>0</v>
      </c>
      <c r="AR408" s="27">
        <f>SUM(AR409:AR411)</f>
        <v>0</v>
      </c>
      <c r="AS408" s="27">
        <f t="shared" si="1690"/>
        <v>1</v>
      </c>
      <c r="AT408" s="27">
        <f>SUM(AT409:AT411)</f>
        <v>4</v>
      </c>
      <c r="AU408" s="27">
        <f>SUM(AU409:AU411)</f>
        <v>0</v>
      </c>
      <c r="AV408" s="27">
        <f>SUM(AV409:AV411)</f>
        <v>0</v>
      </c>
      <c r="AW408" s="27">
        <f t="shared" si="1690"/>
        <v>0</v>
      </c>
      <c r="AX408" s="27">
        <f t="shared" si="1690"/>
        <v>0</v>
      </c>
      <c r="AY408" s="27">
        <f t="shared" si="1690"/>
        <v>0</v>
      </c>
      <c r="AZ408" s="27">
        <f>SUM(AZ409:AZ411)</f>
        <v>0</v>
      </c>
      <c r="BA408" s="27">
        <f t="shared" si="1690"/>
        <v>0</v>
      </c>
      <c r="BB408" s="27">
        <f t="shared" si="1690"/>
        <v>0</v>
      </c>
      <c r="BC408" s="27">
        <f t="shared" si="1690"/>
        <v>0</v>
      </c>
      <c r="BD408" s="27">
        <f t="shared" ref="BD408" si="1691">SUM(BD409:BD411)</f>
        <v>0</v>
      </c>
      <c r="BE408" s="27">
        <f>SUM(BE409:BE411)</f>
        <v>0</v>
      </c>
      <c r="BF408" s="27">
        <f t="shared" si="1690"/>
        <v>2</v>
      </c>
      <c r="BG408" s="57">
        <f t="shared" ref="BG408:BL408" si="1692">SUM(BG409:BG411)</f>
        <v>6</v>
      </c>
      <c r="BH408" s="27">
        <f t="shared" si="1692"/>
        <v>1</v>
      </c>
      <c r="BI408" s="27">
        <f t="shared" si="1692"/>
        <v>0</v>
      </c>
      <c r="BJ408" s="27">
        <f t="shared" si="1692"/>
        <v>0</v>
      </c>
      <c r="BK408" s="27">
        <f t="shared" si="1692"/>
        <v>0</v>
      </c>
      <c r="BL408" s="27">
        <f t="shared" si="1692"/>
        <v>0</v>
      </c>
      <c r="BM408" s="27">
        <f t="shared" si="1690"/>
        <v>0</v>
      </c>
      <c r="BN408" s="27">
        <f t="shared" si="1690"/>
        <v>0</v>
      </c>
      <c r="BO408" s="27">
        <f t="shared" si="1690"/>
        <v>0</v>
      </c>
      <c r="BP408" s="27">
        <f t="shared" si="1690"/>
        <v>1</v>
      </c>
      <c r="BQ408" s="27">
        <f>SUM(BQ409:BQ411)</f>
        <v>7</v>
      </c>
      <c r="BR408" s="27">
        <f>SUM(BR409:BR411)</f>
        <v>3</v>
      </c>
      <c r="BS408" s="27">
        <f t="shared" si="1690"/>
        <v>0</v>
      </c>
      <c r="BT408" s="27">
        <f t="shared" si="1690"/>
        <v>0</v>
      </c>
      <c r="BU408" s="27">
        <f t="shared" si="1690"/>
        <v>1</v>
      </c>
      <c r="BV408" s="27">
        <f t="shared" si="1690"/>
        <v>0</v>
      </c>
      <c r="BW408" s="27">
        <f t="shared" si="1690"/>
        <v>0</v>
      </c>
      <c r="BX408" s="27">
        <f t="shared" ref="BX408" si="1693">SUM(BX409:BX411)</f>
        <v>0</v>
      </c>
      <c r="BY408" s="27">
        <f t="shared" si="1690"/>
        <v>0</v>
      </c>
      <c r="BZ408" s="27">
        <f t="shared" si="1690"/>
        <v>0</v>
      </c>
      <c r="CA408" s="27">
        <f t="shared" si="1690"/>
        <v>0</v>
      </c>
      <c r="CB408" s="27"/>
      <c r="CC408" s="27">
        <f t="shared" ref="CC408" si="1694">SUM(CC409:CC411)</f>
        <v>0</v>
      </c>
      <c r="CD408" s="84"/>
    </row>
    <row r="409" spans="1:82" ht="19.7" customHeight="1">
      <c r="A409" s="85" t="s">
        <v>288</v>
      </c>
      <c r="B409" s="3">
        <f t="shared" si="1315"/>
        <v>12</v>
      </c>
      <c r="C409" s="2"/>
      <c r="D409" s="2"/>
      <c r="E409" s="2"/>
      <c r="F409" s="2"/>
      <c r="G409" s="2"/>
      <c r="H409" s="2">
        <f t="shared" si="1593"/>
        <v>12</v>
      </c>
      <c r="I409" s="3"/>
      <c r="J409" s="3"/>
      <c r="K409" s="3"/>
      <c r="L409" s="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>
        <v>1</v>
      </c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>
        <v>2</v>
      </c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>
        <v>2</v>
      </c>
      <c r="BG409" s="86">
        <f>3-1</f>
        <v>2</v>
      </c>
      <c r="BH409" s="2"/>
      <c r="BI409" s="2"/>
      <c r="BJ409" s="2"/>
      <c r="BK409" s="2"/>
      <c r="BL409" s="2"/>
      <c r="BM409" s="2"/>
      <c r="BN409" s="2"/>
      <c r="BO409" s="2"/>
      <c r="BP409" s="2"/>
      <c r="BQ409" s="2">
        <v>4</v>
      </c>
      <c r="BR409" s="2">
        <v>1</v>
      </c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84" t="s">
        <v>568</v>
      </c>
    </row>
    <row r="410" spans="1:82" ht="19.7" customHeight="1">
      <c r="A410" s="85" t="s">
        <v>470</v>
      </c>
      <c r="B410" s="3">
        <f t="shared" si="1315"/>
        <v>10</v>
      </c>
      <c r="C410" s="2"/>
      <c r="D410" s="2"/>
      <c r="E410" s="2"/>
      <c r="F410" s="2"/>
      <c r="G410" s="2"/>
      <c r="H410" s="2">
        <f t="shared" si="1593"/>
        <v>10</v>
      </c>
      <c r="I410" s="3"/>
      <c r="J410" s="3"/>
      <c r="K410" s="3"/>
      <c r="L410" s="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>
        <v>1</v>
      </c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>
        <v>2</v>
      </c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86">
        <v>3</v>
      </c>
      <c r="BH410" s="2"/>
      <c r="BI410" s="2"/>
      <c r="BJ410" s="2"/>
      <c r="BK410" s="2"/>
      <c r="BL410" s="2"/>
      <c r="BM410" s="2"/>
      <c r="BN410" s="2"/>
      <c r="BO410" s="2"/>
      <c r="BP410" s="2"/>
      <c r="BQ410" s="2">
        <f>4-1</f>
        <v>3</v>
      </c>
      <c r="BR410" s="2">
        <v>1</v>
      </c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84" t="s">
        <v>568</v>
      </c>
    </row>
    <row r="411" spans="1:82" ht="19.7" customHeight="1">
      <c r="A411" s="85" t="s">
        <v>300</v>
      </c>
      <c r="B411" s="3">
        <f t="shared" si="1315"/>
        <v>7</v>
      </c>
      <c r="C411" s="2"/>
      <c r="D411" s="2"/>
      <c r="E411" s="2"/>
      <c r="F411" s="2"/>
      <c r="G411" s="2"/>
      <c r="H411" s="2">
        <f t="shared" si="1593"/>
        <v>7</v>
      </c>
      <c r="I411" s="3"/>
      <c r="J411" s="3"/>
      <c r="K411" s="3"/>
      <c r="L411" s="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>
        <v>1</v>
      </c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>
        <v>1</v>
      </c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86">
        <v>1</v>
      </c>
      <c r="BH411" s="2">
        <v>1</v>
      </c>
      <c r="BI411" s="2"/>
      <c r="BJ411" s="2"/>
      <c r="BK411" s="2"/>
      <c r="BL411" s="2"/>
      <c r="BM411" s="2"/>
      <c r="BN411" s="2"/>
      <c r="BO411" s="2"/>
      <c r="BP411" s="2">
        <v>1</v>
      </c>
      <c r="BQ411" s="2"/>
      <c r="BR411" s="2">
        <v>1</v>
      </c>
      <c r="BS411" s="2"/>
      <c r="BT411" s="2"/>
      <c r="BU411" s="2">
        <v>1</v>
      </c>
      <c r="BV411" s="2"/>
      <c r="BW411" s="2"/>
      <c r="BX411" s="2"/>
      <c r="BY411" s="2"/>
      <c r="BZ411" s="2"/>
      <c r="CA411" s="2"/>
      <c r="CB411" s="2"/>
      <c r="CC411" s="2"/>
      <c r="CD411" s="84" t="s">
        <v>568</v>
      </c>
    </row>
    <row r="412" spans="1:82" ht="19.7" customHeight="1">
      <c r="A412" s="85" t="s">
        <v>438</v>
      </c>
      <c r="B412" s="3">
        <f t="shared" si="1315"/>
        <v>17</v>
      </c>
      <c r="C412" s="2"/>
      <c r="D412" s="2"/>
      <c r="E412" s="2"/>
      <c r="F412" s="2"/>
      <c r="G412" s="2"/>
      <c r="H412" s="2">
        <f t="shared" si="1593"/>
        <v>17</v>
      </c>
      <c r="I412" s="3"/>
      <c r="J412" s="3"/>
      <c r="K412" s="3"/>
      <c r="L412" s="3"/>
      <c r="M412" s="2"/>
      <c r="N412" s="2"/>
      <c r="O412" s="2"/>
      <c r="P412" s="2"/>
      <c r="Q412" s="2"/>
      <c r="R412" s="2"/>
      <c r="S412" s="2"/>
      <c r="T412" s="2"/>
      <c r="U412" s="2"/>
      <c r="V412" s="2">
        <v>1</v>
      </c>
      <c r="W412" s="2"/>
      <c r="X412" s="2"/>
      <c r="Y412" s="2"/>
      <c r="Z412" s="2"/>
      <c r="AA412" s="2"/>
      <c r="AB412" s="2"/>
      <c r="AC412" s="2"/>
      <c r="AD412" s="2"/>
      <c r="AE412" s="2">
        <v>4</v>
      </c>
      <c r="AF412" s="2"/>
      <c r="AG412" s="2"/>
      <c r="AH412" s="2">
        <v>1</v>
      </c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>
        <v>6</v>
      </c>
      <c r="AT412" s="2"/>
      <c r="AU412" s="2"/>
      <c r="AV412" s="2">
        <v>1</v>
      </c>
      <c r="AW412" s="2"/>
      <c r="AX412" s="2"/>
      <c r="AY412" s="2"/>
      <c r="AZ412" s="2"/>
      <c r="BA412" s="2"/>
      <c r="BB412" s="2"/>
      <c r="BC412" s="2"/>
      <c r="BD412" s="2"/>
      <c r="BE412" s="2"/>
      <c r="BF412" s="2">
        <v>3</v>
      </c>
      <c r="BG412" s="86"/>
      <c r="BH412" s="2"/>
      <c r="BI412" s="2"/>
      <c r="BJ412" s="2"/>
      <c r="BK412" s="2"/>
      <c r="BL412" s="2"/>
      <c r="BM412" s="2"/>
      <c r="BN412" s="2"/>
      <c r="BO412" s="2"/>
      <c r="BP412" s="2">
        <v>1</v>
      </c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84" t="s">
        <v>568</v>
      </c>
    </row>
    <row r="413" spans="1:82" s="41" customFormat="1" ht="19.7" customHeight="1">
      <c r="A413" s="58" t="s">
        <v>289</v>
      </c>
      <c r="B413" s="59">
        <f t="shared" si="1315"/>
        <v>41</v>
      </c>
      <c r="C413" s="60">
        <f>SUM(C415,C417)</f>
        <v>0</v>
      </c>
      <c r="D413" s="60">
        <f>SUM(D415,D417)</f>
        <v>0</v>
      </c>
      <c r="E413" s="60">
        <f>SUM(E415,E417)</f>
        <v>0</v>
      </c>
      <c r="F413" s="60">
        <f>SUM(F415,F417)</f>
        <v>0</v>
      </c>
      <c r="G413" s="60">
        <f>SUM(G415,G417)</f>
        <v>0</v>
      </c>
      <c r="H413" s="60">
        <f t="shared" si="1593"/>
        <v>41</v>
      </c>
      <c r="I413" s="60">
        <f>SUM(I414,I417)</f>
        <v>0</v>
      </c>
      <c r="J413" s="60">
        <f t="shared" ref="J413:CA413" si="1695">SUM(J414,J417)</f>
        <v>0</v>
      </c>
      <c r="K413" s="60">
        <f t="shared" si="1695"/>
        <v>0</v>
      </c>
      <c r="L413" s="60">
        <f t="shared" si="1695"/>
        <v>0</v>
      </c>
      <c r="M413" s="60">
        <f t="shared" si="1695"/>
        <v>0</v>
      </c>
      <c r="N413" s="60">
        <f t="shared" si="1695"/>
        <v>0</v>
      </c>
      <c r="O413" s="60">
        <f t="shared" si="1695"/>
        <v>0</v>
      </c>
      <c r="P413" s="60">
        <f t="shared" si="1695"/>
        <v>0</v>
      </c>
      <c r="Q413" s="60">
        <f t="shared" si="1695"/>
        <v>0</v>
      </c>
      <c r="R413" s="60">
        <f t="shared" si="1695"/>
        <v>0</v>
      </c>
      <c r="S413" s="60">
        <f>SUM(S414,S417)</f>
        <v>0</v>
      </c>
      <c r="T413" s="60">
        <f t="shared" si="1695"/>
        <v>0</v>
      </c>
      <c r="U413" s="60">
        <f t="shared" si="1695"/>
        <v>0</v>
      </c>
      <c r="V413" s="60">
        <f t="shared" si="1695"/>
        <v>1</v>
      </c>
      <c r="W413" s="60">
        <f>SUM(W414,W417)</f>
        <v>0</v>
      </c>
      <c r="X413" s="60">
        <f t="shared" si="1695"/>
        <v>0</v>
      </c>
      <c r="Y413" s="60">
        <f t="shared" si="1695"/>
        <v>0</v>
      </c>
      <c r="Z413" s="60">
        <f>SUM(Z414,Z417)</f>
        <v>0</v>
      </c>
      <c r="AA413" s="60">
        <f>SUM(AA414,AA417)</f>
        <v>0</v>
      </c>
      <c r="AB413" s="60">
        <f t="shared" si="1695"/>
        <v>0</v>
      </c>
      <c r="AC413" s="60">
        <f t="shared" si="1695"/>
        <v>0</v>
      </c>
      <c r="AD413" s="60">
        <f>SUM(AD414,AD417)</f>
        <v>0</v>
      </c>
      <c r="AE413" s="60">
        <f t="shared" si="1695"/>
        <v>4</v>
      </c>
      <c r="AF413" s="60">
        <f>SUM(AF414,AF417)</f>
        <v>1</v>
      </c>
      <c r="AG413" s="60">
        <f>SUM(AG414,AG417)</f>
        <v>0</v>
      </c>
      <c r="AH413" s="60">
        <f>SUM(AH414,AH417)</f>
        <v>1</v>
      </c>
      <c r="AI413" s="60">
        <f t="shared" si="1695"/>
        <v>0</v>
      </c>
      <c r="AJ413" s="60">
        <f>SUM(AJ414,AJ417)</f>
        <v>0</v>
      </c>
      <c r="AK413" s="60">
        <f>SUM(AK414,AK417)</f>
        <v>0</v>
      </c>
      <c r="AL413" s="60">
        <f>SUM(AL414,AL417)</f>
        <v>0</v>
      </c>
      <c r="AM413" s="60">
        <f>SUM(AM414,AM417)</f>
        <v>0</v>
      </c>
      <c r="AN413" s="60">
        <f t="shared" si="1695"/>
        <v>0</v>
      </c>
      <c r="AO413" s="60">
        <f t="shared" si="1695"/>
        <v>0</v>
      </c>
      <c r="AP413" s="60">
        <f>SUM(AP414,AP417)</f>
        <v>0</v>
      </c>
      <c r="AQ413" s="60">
        <f t="shared" si="1695"/>
        <v>0</v>
      </c>
      <c r="AR413" s="60">
        <f>SUM(AR414,AR417)</f>
        <v>0</v>
      </c>
      <c r="AS413" s="60">
        <f t="shared" si="1695"/>
        <v>6</v>
      </c>
      <c r="AT413" s="60">
        <f>SUM(AT414,AT417)</f>
        <v>6</v>
      </c>
      <c r="AU413" s="60">
        <f>SUM(AU414,AU417)</f>
        <v>0</v>
      </c>
      <c r="AV413" s="60">
        <f>SUM(AV414,AV417)</f>
        <v>1</v>
      </c>
      <c r="AW413" s="60">
        <f t="shared" si="1695"/>
        <v>0</v>
      </c>
      <c r="AX413" s="60">
        <f t="shared" si="1695"/>
        <v>0</v>
      </c>
      <c r="AY413" s="60">
        <f t="shared" si="1695"/>
        <v>0</v>
      </c>
      <c r="AZ413" s="60">
        <f>SUM(AZ414,AZ417)</f>
        <v>0</v>
      </c>
      <c r="BA413" s="60">
        <f t="shared" si="1695"/>
        <v>0</v>
      </c>
      <c r="BB413" s="60">
        <f t="shared" si="1695"/>
        <v>0</v>
      </c>
      <c r="BC413" s="60">
        <f t="shared" si="1695"/>
        <v>0</v>
      </c>
      <c r="BD413" s="60">
        <f t="shared" ref="BD413" si="1696">SUM(BD414,BD417)</f>
        <v>0</v>
      </c>
      <c r="BE413" s="60">
        <f>SUM(BE414,BE417)</f>
        <v>0</v>
      </c>
      <c r="BF413" s="60">
        <f t="shared" si="1695"/>
        <v>5</v>
      </c>
      <c r="BG413" s="63">
        <f t="shared" ref="BG413:BL413" si="1697">SUM(BG414,BG417)</f>
        <v>4</v>
      </c>
      <c r="BH413" s="60">
        <f t="shared" si="1697"/>
        <v>1</v>
      </c>
      <c r="BI413" s="60">
        <f t="shared" si="1697"/>
        <v>0</v>
      </c>
      <c r="BJ413" s="60">
        <f t="shared" si="1697"/>
        <v>0</v>
      </c>
      <c r="BK413" s="60">
        <f t="shared" si="1697"/>
        <v>0</v>
      </c>
      <c r="BL413" s="60">
        <f t="shared" si="1697"/>
        <v>0</v>
      </c>
      <c r="BM413" s="60">
        <f t="shared" si="1695"/>
        <v>0</v>
      </c>
      <c r="BN413" s="60">
        <f t="shared" si="1695"/>
        <v>0</v>
      </c>
      <c r="BO413" s="60">
        <f t="shared" si="1695"/>
        <v>0</v>
      </c>
      <c r="BP413" s="60">
        <f t="shared" si="1695"/>
        <v>2</v>
      </c>
      <c r="BQ413" s="60">
        <f>SUM(BQ414,BQ417)</f>
        <v>4</v>
      </c>
      <c r="BR413" s="60">
        <f>SUM(BR414,BR417)</f>
        <v>3</v>
      </c>
      <c r="BS413" s="60">
        <f t="shared" si="1695"/>
        <v>0</v>
      </c>
      <c r="BT413" s="60">
        <f t="shared" si="1695"/>
        <v>0</v>
      </c>
      <c r="BU413" s="60">
        <f t="shared" si="1695"/>
        <v>1</v>
      </c>
      <c r="BV413" s="60">
        <f t="shared" si="1695"/>
        <v>0</v>
      </c>
      <c r="BW413" s="60">
        <f t="shared" si="1695"/>
        <v>1</v>
      </c>
      <c r="BX413" s="60">
        <f t="shared" ref="BX413" si="1698">SUM(BX414,BX417)</f>
        <v>0</v>
      </c>
      <c r="BY413" s="60">
        <f t="shared" si="1695"/>
        <v>0</v>
      </c>
      <c r="BZ413" s="60">
        <f t="shared" si="1695"/>
        <v>0</v>
      </c>
      <c r="CA413" s="60">
        <f t="shared" si="1695"/>
        <v>0</v>
      </c>
      <c r="CB413" s="60"/>
      <c r="CC413" s="60">
        <f t="shared" ref="CC413" si="1699">SUM(CC414,CC417)</f>
        <v>0</v>
      </c>
      <c r="CD413" s="84"/>
    </row>
    <row r="414" spans="1:82" ht="19.7" customHeight="1">
      <c r="A414" s="36" t="s">
        <v>169</v>
      </c>
      <c r="B414" s="26">
        <f t="shared" si="1315"/>
        <v>26</v>
      </c>
      <c r="C414" s="27"/>
      <c r="D414" s="27"/>
      <c r="E414" s="27"/>
      <c r="F414" s="27"/>
      <c r="G414" s="27"/>
      <c r="H414" s="27">
        <f t="shared" si="1593"/>
        <v>26</v>
      </c>
      <c r="I414" s="27">
        <f>SUM(I415:I416)</f>
        <v>0</v>
      </c>
      <c r="J414" s="27">
        <f t="shared" ref="J414:CA414" si="1700">SUM(J415:J416)</f>
        <v>0</v>
      </c>
      <c r="K414" s="27">
        <f t="shared" si="1700"/>
        <v>0</v>
      </c>
      <c r="L414" s="27">
        <f t="shared" si="1700"/>
        <v>0</v>
      </c>
      <c r="M414" s="27">
        <f t="shared" si="1700"/>
        <v>0</v>
      </c>
      <c r="N414" s="27">
        <f t="shared" si="1700"/>
        <v>0</v>
      </c>
      <c r="O414" s="27">
        <f t="shared" si="1700"/>
        <v>0</v>
      </c>
      <c r="P414" s="27">
        <f t="shared" si="1700"/>
        <v>0</v>
      </c>
      <c r="Q414" s="27">
        <f t="shared" si="1700"/>
        <v>0</v>
      </c>
      <c r="R414" s="27">
        <f t="shared" si="1700"/>
        <v>0</v>
      </c>
      <c r="S414" s="27">
        <f>SUM(S415:S416)</f>
        <v>0</v>
      </c>
      <c r="T414" s="27">
        <f t="shared" si="1700"/>
        <v>0</v>
      </c>
      <c r="U414" s="27">
        <f t="shared" si="1700"/>
        <v>0</v>
      </c>
      <c r="V414" s="27">
        <f t="shared" si="1700"/>
        <v>0</v>
      </c>
      <c r="W414" s="27">
        <f>SUM(W415:W416)</f>
        <v>0</v>
      </c>
      <c r="X414" s="27">
        <f t="shared" si="1700"/>
        <v>0</v>
      </c>
      <c r="Y414" s="27">
        <f t="shared" si="1700"/>
        <v>0</v>
      </c>
      <c r="Z414" s="27">
        <f>SUM(Z415:Z416)</f>
        <v>0</v>
      </c>
      <c r="AA414" s="27">
        <f>SUM(AA415:AA416)</f>
        <v>0</v>
      </c>
      <c r="AB414" s="27">
        <f t="shared" si="1700"/>
        <v>0</v>
      </c>
      <c r="AC414" s="27">
        <f t="shared" si="1700"/>
        <v>0</v>
      </c>
      <c r="AD414" s="27">
        <f>SUM(AD415:AD416)</f>
        <v>0</v>
      </c>
      <c r="AE414" s="27">
        <f t="shared" si="1700"/>
        <v>1</v>
      </c>
      <c r="AF414" s="27">
        <f>SUM(AF415:AF416)</f>
        <v>1</v>
      </c>
      <c r="AG414" s="27">
        <f>SUM(AG415:AG416)</f>
        <v>0</v>
      </c>
      <c r="AH414" s="27">
        <f>SUM(AH415:AH416)</f>
        <v>0</v>
      </c>
      <c r="AI414" s="27">
        <f t="shared" si="1700"/>
        <v>0</v>
      </c>
      <c r="AJ414" s="27">
        <f>SUM(AJ415:AJ416)</f>
        <v>0</v>
      </c>
      <c r="AK414" s="27">
        <f>SUM(AK415:AK416)</f>
        <v>0</v>
      </c>
      <c r="AL414" s="27">
        <f>SUM(AL415:AL416)</f>
        <v>0</v>
      </c>
      <c r="AM414" s="27">
        <f>SUM(AM415:AM416)</f>
        <v>0</v>
      </c>
      <c r="AN414" s="27">
        <f t="shared" si="1700"/>
        <v>0</v>
      </c>
      <c r="AO414" s="27">
        <f t="shared" si="1700"/>
        <v>0</v>
      </c>
      <c r="AP414" s="27">
        <f>SUM(AP415:AP416)</f>
        <v>0</v>
      </c>
      <c r="AQ414" s="27"/>
      <c r="AR414" s="27">
        <f>SUM(AR415:AR416)</f>
        <v>0</v>
      </c>
      <c r="AS414" s="27">
        <f t="shared" si="1700"/>
        <v>1</v>
      </c>
      <c r="AT414" s="27">
        <f>SUM(AT415:AT416)</f>
        <v>6</v>
      </c>
      <c r="AU414" s="27">
        <f>SUM(AU415:AU416)</f>
        <v>0</v>
      </c>
      <c r="AV414" s="27">
        <f>SUM(AV415:AV416)</f>
        <v>0</v>
      </c>
      <c r="AW414" s="27">
        <f t="shared" si="1700"/>
        <v>0</v>
      </c>
      <c r="AX414" s="27">
        <f t="shared" si="1700"/>
        <v>0</v>
      </c>
      <c r="AY414" s="27">
        <f t="shared" si="1700"/>
        <v>0</v>
      </c>
      <c r="AZ414" s="27">
        <f>SUM(AZ415:AZ416)</f>
        <v>0</v>
      </c>
      <c r="BA414" s="27">
        <f t="shared" si="1700"/>
        <v>0</v>
      </c>
      <c r="BB414" s="27">
        <f t="shared" si="1700"/>
        <v>0</v>
      </c>
      <c r="BC414" s="27">
        <f t="shared" si="1700"/>
        <v>0</v>
      </c>
      <c r="BD414" s="27">
        <f t="shared" ref="BD414" si="1701">SUM(BD415:BD416)</f>
        <v>0</v>
      </c>
      <c r="BE414" s="27">
        <f>SUM(BE415:BE416)</f>
        <v>0</v>
      </c>
      <c r="BF414" s="27">
        <f t="shared" si="1700"/>
        <v>2</v>
      </c>
      <c r="BG414" s="57">
        <f t="shared" ref="BG414:BL414" si="1702">SUM(BG415:BG416)</f>
        <v>4</v>
      </c>
      <c r="BH414" s="27">
        <f t="shared" si="1702"/>
        <v>1</v>
      </c>
      <c r="BI414" s="27">
        <f t="shared" si="1702"/>
        <v>0</v>
      </c>
      <c r="BJ414" s="27">
        <f t="shared" si="1702"/>
        <v>0</v>
      </c>
      <c r="BK414" s="27">
        <f t="shared" si="1702"/>
        <v>0</v>
      </c>
      <c r="BL414" s="27">
        <f t="shared" si="1702"/>
        <v>0</v>
      </c>
      <c r="BM414" s="27">
        <f t="shared" si="1700"/>
        <v>0</v>
      </c>
      <c r="BN414" s="27">
        <f t="shared" si="1700"/>
        <v>0</v>
      </c>
      <c r="BO414" s="27">
        <f t="shared" si="1700"/>
        <v>0</v>
      </c>
      <c r="BP414" s="27">
        <f t="shared" si="1700"/>
        <v>1</v>
      </c>
      <c r="BQ414" s="27">
        <f>SUM(BQ415:BQ416)</f>
        <v>4</v>
      </c>
      <c r="BR414" s="27">
        <f>SUM(BR415:BR416)</f>
        <v>3</v>
      </c>
      <c r="BS414" s="27">
        <f t="shared" si="1700"/>
        <v>0</v>
      </c>
      <c r="BT414" s="27">
        <f t="shared" si="1700"/>
        <v>0</v>
      </c>
      <c r="BU414" s="27">
        <f t="shared" si="1700"/>
        <v>1</v>
      </c>
      <c r="BV414" s="27">
        <f t="shared" si="1700"/>
        <v>0</v>
      </c>
      <c r="BW414" s="27">
        <f t="shared" si="1700"/>
        <v>1</v>
      </c>
      <c r="BX414" s="27">
        <f t="shared" ref="BX414" si="1703">SUM(BX415:BX416)</f>
        <v>0</v>
      </c>
      <c r="BY414" s="27">
        <f t="shared" si="1700"/>
        <v>0</v>
      </c>
      <c r="BZ414" s="27">
        <f t="shared" si="1700"/>
        <v>0</v>
      </c>
      <c r="CA414" s="27">
        <f t="shared" si="1700"/>
        <v>0</v>
      </c>
      <c r="CB414" s="27"/>
      <c r="CC414" s="27">
        <f t="shared" ref="CC414" si="1704">SUM(CC415:CC416)</f>
        <v>0</v>
      </c>
      <c r="CD414" s="84"/>
    </row>
    <row r="415" spans="1:82" ht="19.7" customHeight="1">
      <c r="A415" s="85" t="s">
        <v>290</v>
      </c>
      <c r="B415" s="3">
        <f t="shared" si="1315"/>
        <v>17</v>
      </c>
      <c r="C415" s="2"/>
      <c r="D415" s="2"/>
      <c r="E415" s="2"/>
      <c r="F415" s="2"/>
      <c r="G415" s="2"/>
      <c r="H415" s="2">
        <f t="shared" si="1593"/>
        <v>17</v>
      </c>
      <c r="I415" s="3"/>
      <c r="J415" s="3"/>
      <c r="K415" s="3"/>
      <c r="L415" s="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>
        <v>1</v>
      </c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>
        <f>6-1</f>
        <v>5</v>
      </c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>
        <v>1</v>
      </c>
      <c r="BG415" s="86">
        <v>3</v>
      </c>
      <c r="BH415" s="2">
        <v>1</v>
      </c>
      <c r="BI415" s="2"/>
      <c r="BJ415" s="2"/>
      <c r="BK415" s="2"/>
      <c r="BL415" s="2"/>
      <c r="BM415" s="2"/>
      <c r="BN415" s="2"/>
      <c r="BO415" s="2"/>
      <c r="BP415" s="2"/>
      <c r="BQ415" s="2">
        <v>4</v>
      </c>
      <c r="BR415" s="2">
        <v>2</v>
      </c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84" t="s">
        <v>568</v>
      </c>
    </row>
    <row r="416" spans="1:82" ht="19.7" customHeight="1">
      <c r="A416" s="85" t="s">
        <v>300</v>
      </c>
      <c r="B416" s="3">
        <f t="shared" si="1315"/>
        <v>9</v>
      </c>
      <c r="C416" s="2"/>
      <c r="D416" s="2"/>
      <c r="E416" s="2"/>
      <c r="F416" s="2"/>
      <c r="G416" s="2"/>
      <c r="H416" s="2">
        <f t="shared" si="1593"/>
        <v>9</v>
      </c>
      <c r="I416" s="3"/>
      <c r="J416" s="3"/>
      <c r="K416" s="3"/>
      <c r="L416" s="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>
        <v>1</v>
      </c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>
        <v>1</v>
      </c>
      <c r="AT416" s="2">
        <v>1</v>
      </c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>
        <v>1</v>
      </c>
      <c r="BG416" s="86">
        <v>1</v>
      </c>
      <c r="BH416" s="2"/>
      <c r="BI416" s="2"/>
      <c r="BJ416" s="2"/>
      <c r="BK416" s="2"/>
      <c r="BL416" s="2"/>
      <c r="BM416" s="2"/>
      <c r="BN416" s="2"/>
      <c r="BO416" s="2"/>
      <c r="BP416" s="2">
        <v>1</v>
      </c>
      <c r="BQ416" s="2"/>
      <c r="BR416" s="2">
        <v>1</v>
      </c>
      <c r="BS416" s="2"/>
      <c r="BT416" s="2"/>
      <c r="BU416" s="2">
        <v>1</v>
      </c>
      <c r="BV416" s="2"/>
      <c r="BW416" s="2">
        <v>1</v>
      </c>
      <c r="BX416" s="2"/>
      <c r="BY416" s="2"/>
      <c r="BZ416" s="2"/>
      <c r="CA416" s="2"/>
      <c r="CB416" s="2"/>
      <c r="CC416" s="2"/>
      <c r="CD416" s="84" t="s">
        <v>568</v>
      </c>
    </row>
    <row r="417" spans="1:92" ht="19.7" customHeight="1">
      <c r="A417" s="85" t="s">
        <v>438</v>
      </c>
      <c r="B417" s="3">
        <f t="shared" si="1315"/>
        <v>15</v>
      </c>
      <c r="C417" s="2"/>
      <c r="D417" s="2"/>
      <c r="E417" s="2"/>
      <c r="F417" s="2"/>
      <c r="G417" s="2"/>
      <c r="H417" s="2">
        <f t="shared" si="1593"/>
        <v>15</v>
      </c>
      <c r="I417" s="3"/>
      <c r="J417" s="3"/>
      <c r="K417" s="3"/>
      <c r="L417" s="3"/>
      <c r="M417" s="2"/>
      <c r="N417" s="2"/>
      <c r="O417" s="2"/>
      <c r="P417" s="2"/>
      <c r="Q417" s="2"/>
      <c r="R417" s="2">
        <v>0</v>
      </c>
      <c r="S417" s="2"/>
      <c r="T417" s="2"/>
      <c r="U417" s="2"/>
      <c r="V417" s="2">
        <v>1</v>
      </c>
      <c r="W417" s="2"/>
      <c r="X417" s="2"/>
      <c r="Y417" s="2"/>
      <c r="Z417" s="2"/>
      <c r="AA417" s="2"/>
      <c r="AB417" s="2"/>
      <c r="AC417" s="2"/>
      <c r="AD417" s="2"/>
      <c r="AE417" s="2">
        <v>3</v>
      </c>
      <c r="AF417" s="2"/>
      <c r="AG417" s="2"/>
      <c r="AH417" s="2">
        <v>1</v>
      </c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>
        <v>5</v>
      </c>
      <c r="AT417" s="2"/>
      <c r="AU417" s="2"/>
      <c r="AV417" s="2">
        <v>1</v>
      </c>
      <c r="AW417" s="2"/>
      <c r="AX417" s="2"/>
      <c r="AY417" s="2"/>
      <c r="AZ417" s="2"/>
      <c r="BA417" s="2"/>
      <c r="BB417" s="2"/>
      <c r="BC417" s="2"/>
      <c r="BD417" s="2"/>
      <c r="BE417" s="2"/>
      <c r="BF417" s="2">
        <v>3</v>
      </c>
      <c r="BG417" s="86"/>
      <c r="BH417" s="2"/>
      <c r="BI417" s="2"/>
      <c r="BJ417" s="2"/>
      <c r="BK417" s="2"/>
      <c r="BL417" s="2"/>
      <c r="BM417" s="2"/>
      <c r="BN417" s="2"/>
      <c r="BO417" s="2"/>
      <c r="BP417" s="2">
        <v>1</v>
      </c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84" t="s">
        <v>568</v>
      </c>
    </row>
    <row r="418" spans="1:92" s="35" customFormat="1" ht="19.7" customHeight="1">
      <c r="A418" s="67" t="s">
        <v>291</v>
      </c>
      <c r="B418" s="52">
        <f t="shared" si="1315"/>
        <v>804.5</v>
      </c>
      <c r="C418" s="34">
        <f>SUM(C419:C421)</f>
        <v>0</v>
      </c>
      <c r="D418" s="34">
        <f t="shared" ref="D418:BS418" si="1705">SUM(D419:D421)</f>
        <v>0</v>
      </c>
      <c r="E418" s="34">
        <f t="shared" si="1705"/>
        <v>0</v>
      </c>
      <c r="F418" s="34">
        <f t="shared" si="1705"/>
        <v>0</v>
      </c>
      <c r="G418" s="34">
        <f t="shared" si="1705"/>
        <v>0</v>
      </c>
      <c r="H418" s="53">
        <f t="shared" si="1593"/>
        <v>804.5</v>
      </c>
      <c r="I418" s="34">
        <f t="shared" si="1705"/>
        <v>0</v>
      </c>
      <c r="J418" s="34">
        <f t="shared" si="1705"/>
        <v>1</v>
      </c>
      <c r="K418" s="34">
        <f t="shared" si="1705"/>
        <v>0</v>
      </c>
      <c r="L418" s="34">
        <f t="shared" si="1705"/>
        <v>0</v>
      </c>
      <c r="M418" s="34">
        <f t="shared" si="1705"/>
        <v>0</v>
      </c>
      <c r="N418" s="34">
        <f t="shared" si="1705"/>
        <v>0</v>
      </c>
      <c r="O418" s="34">
        <f t="shared" si="1705"/>
        <v>0</v>
      </c>
      <c r="P418" s="34">
        <f t="shared" si="1705"/>
        <v>6</v>
      </c>
      <c r="Q418" s="34">
        <f t="shared" si="1705"/>
        <v>0</v>
      </c>
      <c r="R418" s="34">
        <f t="shared" si="1705"/>
        <v>4</v>
      </c>
      <c r="S418" s="34">
        <f>SUM(S419:S421)</f>
        <v>0</v>
      </c>
      <c r="T418" s="34">
        <f t="shared" si="1705"/>
        <v>0</v>
      </c>
      <c r="U418" s="34">
        <f>SUM(U419:U421)</f>
        <v>1</v>
      </c>
      <c r="V418" s="34">
        <f t="shared" si="1705"/>
        <v>12</v>
      </c>
      <c r="W418" s="34">
        <f>SUM(W419:W421)</f>
        <v>31</v>
      </c>
      <c r="X418" s="34">
        <f t="shared" si="1705"/>
        <v>0</v>
      </c>
      <c r="Y418" s="34">
        <f t="shared" si="1705"/>
        <v>2</v>
      </c>
      <c r="Z418" s="34">
        <f>SUM(Z419:Z421)</f>
        <v>0</v>
      </c>
      <c r="AA418" s="34">
        <f>SUM(AA419:AA421)</f>
        <v>0</v>
      </c>
      <c r="AB418" s="34">
        <f t="shared" si="1705"/>
        <v>0</v>
      </c>
      <c r="AC418" s="34">
        <f t="shared" si="1705"/>
        <v>1</v>
      </c>
      <c r="AD418" s="34">
        <f>SUM(AD419:AD421)</f>
        <v>0</v>
      </c>
      <c r="AE418" s="34">
        <f t="shared" si="1705"/>
        <v>79</v>
      </c>
      <c r="AF418" s="34">
        <f>SUM(AF419:AF421)</f>
        <v>22</v>
      </c>
      <c r="AG418" s="34">
        <f>SUM(AG419:AG421)</f>
        <v>0</v>
      </c>
      <c r="AH418" s="34">
        <f>SUM(AH419:AH421)</f>
        <v>30</v>
      </c>
      <c r="AI418" s="34">
        <f t="shared" si="1705"/>
        <v>2</v>
      </c>
      <c r="AJ418" s="34">
        <f>SUM(AJ419:AJ421)</f>
        <v>0</v>
      </c>
      <c r="AK418" s="34">
        <f>SUM(AK419:AK421)</f>
        <v>0</v>
      </c>
      <c r="AL418" s="34">
        <f>SUM(AL419:AL421)</f>
        <v>0</v>
      </c>
      <c r="AM418" s="34">
        <f>SUM(AM419:AM421)</f>
        <v>0</v>
      </c>
      <c r="AN418" s="34">
        <f t="shared" si="1705"/>
        <v>0</v>
      </c>
      <c r="AO418" s="34">
        <f t="shared" si="1705"/>
        <v>10</v>
      </c>
      <c r="AP418" s="34">
        <f>SUM(AP419:AP421)</f>
        <v>0</v>
      </c>
      <c r="AQ418" s="34">
        <f t="shared" si="1705"/>
        <v>1</v>
      </c>
      <c r="AR418" s="34">
        <f>SUM(AR419:AR421)</f>
        <v>0</v>
      </c>
      <c r="AS418" s="34">
        <f t="shared" si="1705"/>
        <v>101</v>
      </c>
      <c r="AT418" s="34">
        <f>SUM(AT419:AT421)</f>
        <v>67</v>
      </c>
      <c r="AU418" s="34">
        <f>SUM(AU419:AU421)</f>
        <v>0</v>
      </c>
      <c r="AV418" s="34">
        <f>SUM(AV419:AV421)</f>
        <v>55</v>
      </c>
      <c r="AW418" s="34">
        <f t="shared" si="1705"/>
        <v>1</v>
      </c>
      <c r="AX418" s="34">
        <f t="shared" si="1705"/>
        <v>0</v>
      </c>
      <c r="AY418" s="34">
        <f t="shared" si="1705"/>
        <v>3</v>
      </c>
      <c r="AZ418" s="34">
        <f>SUM(AZ419:AZ421)</f>
        <v>0</v>
      </c>
      <c r="BA418" s="34">
        <f t="shared" si="1705"/>
        <v>0</v>
      </c>
      <c r="BB418" s="34">
        <f t="shared" si="1705"/>
        <v>7</v>
      </c>
      <c r="BC418" s="34">
        <f t="shared" si="1705"/>
        <v>0</v>
      </c>
      <c r="BD418" s="34">
        <f t="shared" ref="BD418" si="1706">SUM(BD419:BD421)</f>
        <v>1</v>
      </c>
      <c r="BE418" s="34">
        <f>SUM(BE419:BE421)</f>
        <v>0</v>
      </c>
      <c r="BF418" s="34">
        <f t="shared" si="1705"/>
        <v>54</v>
      </c>
      <c r="BG418" s="54">
        <f t="shared" ref="BG418:BL418" si="1707">SUM(BG419:BG421)</f>
        <v>86.5</v>
      </c>
      <c r="BH418" s="34">
        <f t="shared" si="1707"/>
        <v>27</v>
      </c>
      <c r="BI418" s="34">
        <f t="shared" si="1707"/>
        <v>0</v>
      </c>
      <c r="BJ418" s="34">
        <f t="shared" si="1707"/>
        <v>0</v>
      </c>
      <c r="BK418" s="34">
        <f t="shared" si="1707"/>
        <v>0</v>
      </c>
      <c r="BL418" s="34">
        <f t="shared" si="1707"/>
        <v>0</v>
      </c>
      <c r="BM418" s="34">
        <f t="shared" si="1705"/>
        <v>3</v>
      </c>
      <c r="BN418" s="34">
        <f t="shared" si="1705"/>
        <v>0</v>
      </c>
      <c r="BO418" s="34">
        <f t="shared" si="1705"/>
        <v>0</v>
      </c>
      <c r="BP418" s="34">
        <f t="shared" si="1705"/>
        <v>27</v>
      </c>
      <c r="BQ418" s="34">
        <f>SUM(BQ419:BQ421)</f>
        <v>110</v>
      </c>
      <c r="BR418" s="34">
        <f>SUM(BR419:BR421)</f>
        <v>42</v>
      </c>
      <c r="BS418" s="34">
        <f t="shared" si="1705"/>
        <v>5</v>
      </c>
      <c r="BT418" s="34">
        <f t="shared" ref="BT418:CA418" si="1708">SUM(BT419:BT421)</f>
        <v>1</v>
      </c>
      <c r="BU418" s="34">
        <f t="shared" si="1708"/>
        <v>6</v>
      </c>
      <c r="BV418" s="34">
        <f t="shared" si="1708"/>
        <v>2</v>
      </c>
      <c r="BW418" s="34">
        <f t="shared" si="1708"/>
        <v>3</v>
      </c>
      <c r="BX418" s="34">
        <f t="shared" ref="BX418" si="1709">SUM(BX419:BX421)</f>
        <v>0</v>
      </c>
      <c r="BY418" s="34">
        <f t="shared" si="1708"/>
        <v>1</v>
      </c>
      <c r="BZ418" s="34">
        <f t="shared" si="1708"/>
        <v>0</v>
      </c>
      <c r="CA418" s="34">
        <f t="shared" si="1708"/>
        <v>0</v>
      </c>
      <c r="CB418" s="34"/>
      <c r="CC418" s="34">
        <f t="shared" ref="CC418" si="1710">SUM(CC419:CC421)</f>
        <v>0</v>
      </c>
      <c r="CD418" s="83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</row>
    <row r="419" spans="1:92" ht="19.7" customHeight="1">
      <c r="A419" s="36" t="s">
        <v>233</v>
      </c>
      <c r="B419" s="55">
        <f t="shared" si="1315"/>
        <v>458.5</v>
      </c>
      <c r="C419" s="27">
        <f>SUM(C424,C447,C461,C468,C475,C481)</f>
        <v>0</v>
      </c>
      <c r="D419" s="27">
        <f>SUM(D424,D447,D461,D468,D475,D481)</f>
        <v>0</v>
      </c>
      <c r="E419" s="27">
        <f>SUM(E424,E447,E461,E468,E475,E481)</f>
        <v>0</v>
      </c>
      <c r="F419" s="27">
        <f>SUM(F424,F447,F461,F468,F475,F481)</f>
        <v>0</v>
      </c>
      <c r="G419" s="27">
        <f>SUM(G424,G447,G461,G468,G475,G481)</f>
        <v>0</v>
      </c>
      <c r="H419" s="56">
        <f t="shared" si="1593"/>
        <v>458.5</v>
      </c>
      <c r="I419" s="27">
        <f>SUM(I423,I447,I460,I467,I474,I481)</f>
        <v>0</v>
      </c>
      <c r="J419" s="27">
        <f t="shared" ref="J419:CA419" si="1711">SUM(J423,J447,J460,J467,J474,J481)</f>
        <v>0</v>
      </c>
      <c r="K419" s="27">
        <f t="shared" si="1711"/>
        <v>0</v>
      </c>
      <c r="L419" s="27">
        <f t="shared" si="1711"/>
        <v>0</v>
      </c>
      <c r="M419" s="27">
        <f t="shared" si="1711"/>
        <v>0</v>
      </c>
      <c r="N419" s="27">
        <f t="shared" si="1711"/>
        <v>0</v>
      </c>
      <c r="O419" s="27">
        <f t="shared" si="1711"/>
        <v>0</v>
      </c>
      <c r="P419" s="27">
        <f t="shared" si="1711"/>
        <v>1</v>
      </c>
      <c r="Q419" s="27">
        <f t="shared" si="1711"/>
        <v>0</v>
      </c>
      <c r="R419" s="27">
        <f t="shared" si="1711"/>
        <v>2</v>
      </c>
      <c r="S419" s="27">
        <f>SUM(S423,S447,S460,S467,S474,S481)</f>
        <v>0</v>
      </c>
      <c r="T419" s="27">
        <f t="shared" si="1711"/>
        <v>0</v>
      </c>
      <c r="U419" s="27">
        <f t="shared" si="1711"/>
        <v>0</v>
      </c>
      <c r="V419" s="27">
        <f t="shared" si="1711"/>
        <v>3</v>
      </c>
      <c r="W419" s="27">
        <f>SUM(W423,W447,W460,W467,W474,W481)</f>
        <v>23</v>
      </c>
      <c r="X419" s="27">
        <f t="shared" si="1711"/>
        <v>0</v>
      </c>
      <c r="Y419" s="27">
        <f t="shared" si="1711"/>
        <v>0</v>
      </c>
      <c r="Z419" s="27">
        <f>SUM(Z423,Z447,Z460,Z467,Z474,Z481)</f>
        <v>0</v>
      </c>
      <c r="AA419" s="27">
        <f>SUM(AA423,AA447,AA460,AA467,AA474,AA481)</f>
        <v>0</v>
      </c>
      <c r="AB419" s="27">
        <f t="shared" si="1711"/>
        <v>0</v>
      </c>
      <c r="AC419" s="27">
        <f t="shared" si="1711"/>
        <v>0</v>
      </c>
      <c r="AD419" s="27">
        <f>SUM(AD423,AD447,AD460,AD467,AD474,AD481)</f>
        <v>0</v>
      </c>
      <c r="AE419" s="27">
        <f t="shared" si="1711"/>
        <v>7</v>
      </c>
      <c r="AF419" s="27">
        <f>SUM(AF423,AF447,AF460,AF467,AF474,AF481)</f>
        <v>22</v>
      </c>
      <c r="AG419" s="27">
        <f>SUM(AG423,AG447,AG460,AG467,AG474,AG481)</f>
        <v>0</v>
      </c>
      <c r="AH419" s="27">
        <f>SUM(AH423,AH447,AH460,AH467,AH474,AH481)</f>
        <v>0</v>
      </c>
      <c r="AI419" s="27">
        <f t="shared" si="1711"/>
        <v>2</v>
      </c>
      <c r="AJ419" s="27">
        <f>SUM(AJ423,AJ447,AJ460,AJ467,AJ474,AJ481)</f>
        <v>0</v>
      </c>
      <c r="AK419" s="27">
        <f>SUM(AK423,AK447,AK460,AK467,AK474,AK481)</f>
        <v>0</v>
      </c>
      <c r="AL419" s="27">
        <f>SUM(AL423,AL447,AL460,AL467,AL474,AL481)</f>
        <v>0</v>
      </c>
      <c r="AM419" s="27">
        <f>SUM(AM423,AM447,AM460,AM467,AM474,AM481)</f>
        <v>0</v>
      </c>
      <c r="AN419" s="27">
        <f t="shared" si="1711"/>
        <v>0</v>
      </c>
      <c r="AO419" s="27">
        <f t="shared" si="1711"/>
        <v>0</v>
      </c>
      <c r="AP419" s="27">
        <f>SUM(AP423,AP447,AP460,AP467,AP474,AP481)</f>
        <v>0</v>
      </c>
      <c r="AQ419" s="27">
        <f t="shared" si="1711"/>
        <v>0</v>
      </c>
      <c r="AR419" s="27">
        <f>SUM(AR423,AR447,AR460,AR467,AR474,AR481)</f>
        <v>0</v>
      </c>
      <c r="AS419" s="27">
        <f t="shared" si="1711"/>
        <v>6</v>
      </c>
      <c r="AT419" s="27">
        <f>SUM(AT423,AT447,AT460,AT467,AT474,AT481)</f>
        <v>67</v>
      </c>
      <c r="AU419" s="27">
        <f>SUM(AU423,AU447,AU460,AU467,AU474,AU481)</f>
        <v>0</v>
      </c>
      <c r="AV419" s="27">
        <f>SUM(AV423,AV447,AV460,AV467,AV474,AV481)</f>
        <v>2</v>
      </c>
      <c r="AW419" s="27">
        <f t="shared" si="1711"/>
        <v>1</v>
      </c>
      <c r="AX419" s="27">
        <f t="shared" si="1711"/>
        <v>0</v>
      </c>
      <c r="AY419" s="27">
        <f t="shared" si="1711"/>
        <v>3</v>
      </c>
      <c r="AZ419" s="27">
        <f>SUM(AZ423,AZ447,AZ460,AZ467,AZ474,AZ481)</f>
        <v>0</v>
      </c>
      <c r="BA419" s="27">
        <f t="shared" si="1711"/>
        <v>0</v>
      </c>
      <c r="BB419" s="27">
        <f t="shared" si="1711"/>
        <v>0</v>
      </c>
      <c r="BC419" s="27">
        <f t="shared" si="1711"/>
        <v>0</v>
      </c>
      <c r="BD419" s="27">
        <f t="shared" ref="BD419" si="1712">SUM(BD423,BD447,BD460,BD467,BD474,BD481)</f>
        <v>1</v>
      </c>
      <c r="BE419" s="27">
        <f>SUM(BE423,BE447,BE460,BE467,BE474,BE481)</f>
        <v>0</v>
      </c>
      <c r="BF419" s="27">
        <f t="shared" si="1711"/>
        <v>16</v>
      </c>
      <c r="BG419" s="57">
        <f t="shared" ref="BG419:BL419" si="1713">SUM(BG423,BG447,BG460,BG467,BG474,BG481)</f>
        <v>86.5</v>
      </c>
      <c r="BH419" s="27">
        <f t="shared" si="1713"/>
        <v>27</v>
      </c>
      <c r="BI419" s="27">
        <f t="shared" si="1713"/>
        <v>0</v>
      </c>
      <c r="BJ419" s="27">
        <f t="shared" si="1713"/>
        <v>0</v>
      </c>
      <c r="BK419" s="27">
        <f t="shared" si="1713"/>
        <v>0</v>
      </c>
      <c r="BL419" s="27">
        <f t="shared" si="1713"/>
        <v>0</v>
      </c>
      <c r="BM419" s="27">
        <f t="shared" si="1711"/>
        <v>2</v>
      </c>
      <c r="BN419" s="27">
        <f t="shared" si="1711"/>
        <v>0</v>
      </c>
      <c r="BO419" s="27">
        <f t="shared" si="1711"/>
        <v>0</v>
      </c>
      <c r="BP419" s="27">
        <f t="shared" si="1711"/>
        <v>18</v>
      </c>
      <c r="BQ419" s="27">
        <f>SUM(BQ423,BQ447,BQ460,BQ467,BQ474,BQ481)</f>
        <v>110</v>
      </c>
      <c r="BR419" s="27">
        <f>SUM(BR423,BR447,BR460,BR467,BR474,BR481)</f>
        <v>42</v>
      </c>
      <c r="BS419" s="27">
        <f t="shared" si="1711"/>
        <v>5</v>
      </c>
      <c r="BT419" s="27">
        <f t="shared" si="1711"/>
        <v>1</v>
      </c>
      <c r="BU419" s="27">
        <f t="shared" si="1711"/>
        <v>6</v>
      </c>
      <c r="BV419" s="27">
        <f t="shared" si="1711"/>
        <v>1</v>
      </c>
      <c r="BW419" s="27">
        <f t="shared" si="1711"/>
        <v>3</v>
      </c>
      <c r="BX419" s="27">
        <f t="shared" ref="BX419" si="1714">SUM(BX423,BX447,BX460,BX467,BX474,BX481)</f>
        <v>0</v>
      </c>
      <c r="BY419" s="27">
        <f t="shared" si="1711"/>
        <v>1</v>
      </c>
      <c r="BZ419" s="27">
        <f t="shared" si="1711"/>
        <v>0</v>
      </c>
      <c r="CA419" s="27">
        <f t="shared" si="1711"/>
        <v>0</v>
      </c>
      <c r="CB419" s="27"/>
      <c r="CC419" s="27">
        <f t="shared" ref="CC419" si="1715">SUM(CC423,CC447,CC460,CC467,CC474,CC481)</f>
        <v>0</v>
      </c>
      <c r="CD419" s="84"/>
    </row>
    <row r="420" spans="1:92" ht="19.7" customHeight="1">
      <c r="A420" s="36" t="s">
        <v>264</v>
      </c>
      <c r="B420" s="26">
        <f t="shared" si="1315"/>
        <v>228</v>
      </c>
      <c r="C420" s="27">
        <f>SUM(C435,C453,C464,C471,C478,C486)</f>
        <v>0</v>
      </c>
      <c r="D420" s="27">
        <f>SUM(D435,D453,D464,D471,D478,D486)</f>
        <v>0</v>
      </c>
      <c r="E420" s="27">
        <f>SUM(E435,E453,E464,E471,E478,E486)</f>
        <v>0</v>
      </c>
      <c r="F420" s="27">
        <f>SUM(F435,F453,F464,F471,F478,F486)</f>
        <v>0</v>
      </c>
      <c r="G420" s="27">
        <f>SUM(G435,G453,G464,G471,G478,G486)</f>
        <v>0</v>
      </c>
      <c r="H420" s="27">
        <f t="shared" si="1593"/>
        <v>228</v>
      </c>
      <c r="I420" s="27">
        <f>SUM(I435,I453,I464,I471,I478,I486)</f>
        <v>0</v>
      </c>
      <c r="J420" s="27">
        <f t="shared" ref="J420:CA420" si="1716">SUM(J435,J453,J464,J471,J478,J486)</f>
        <v>1</v>
      </c>
      <c r="K420" s="27">
        <f t="shared" si="1716"/>
        <v>0</v>
      </c>
      <c r="L420" s="27">
        <f t="shared" si="1716"/>
        <v>0</v>
      </c>
      <c r="M420" s="27">
        <f t="shared" si="1716"/>
        <v>0</v>
      </c>
      <c r="N420" s="27">
        <f t="shared" si="1716"/>
        <v>0</v>
      </c>
      <c r="O420" s="27">
        <f t="shared" si="1716"/>
        <v>0</v>
      </c>
      <c r="P420" s="27">
        <f t="shared" si="1716"/>
        <v>5</v>
      </c>
      <c r="Q420" s="27">
        <f t="shared" si="1716"/>
        <v>0</v>
      </c>
      <c r="R420" s="27">
        <f t="shared" si="1716"/>
        <v>2</v>
      </c>
      <c r="S420" s="27">
        <f>SUM(S435,S453,S464,S471,S478,S486)</f>
        <v>0</v>
      </c>
      <c r="T420" s="27">
        <f t="shared" si="1716"/>
        <v>0</v>
      </c>
      <c r="U420" s="27">
        <f t="shared" si="1716"/>
        <v>0</v>
      </c>
      <c r="V420" s="27">
        <f t="shared" si="1716"/>
        <v>9</v>
      </c>
      <c r="W420" s="27">
        <f>SUM(W435,W453,W464,W471,W478,W486)</f>
        <v>1</v>
      </c>
      <c r="X420" s="27">
        <f t="shared" si="1716"/>
        <v>0</v>
      </c>
      <c r="Y420" s="27">
        <f t="shared" si="1716"/>
        <v>0</v>
      </c>
      <c r="Z420" s="27">
        <f>SUM(Z435,Z453,Z464,Z471,Z478,Z486)</f>
        <v>0</v>
      </c>
      <c r="AA420" s="27">
        <f>SUM(AA435,AA453,AA464,AA471,AA478,AA486)</f>
        <v>0</v>
      </c>
      <c r="AB420" s="27">
        <f t="shared" si="1716"/>
        <v>0</v>
      </c>
      <c r="AC420" s="27">
        <f t="shared" si="1716"/>
        <v>0</v>
      </c>
      <c r="AD420" s="27">
        <f>SUM(AD435,AD453,AD464,AD471,AD478,AD486)</f>
        <v>0</v>
      </c>
      <c r="AE420" s="27">
        <f t="shared" si="1716"/>
        <v>71</v>
      </c>
      <c r="AF420" s="27">
        <f>SUM(AF435,AF453,AF464,AF471,AF478,AF486)</f>
        <v>0</v>
      </c>
      <c r="AG420" s="27">
        <f>SUM(AG435,AG453,AG464,AG471,AG478,AG486)</f>
        <v>0</v>
      </c>
      <c r="AH420" s="27">
        <f>SUM(AH435,AH453,AH464,AH471,AH478,AH486)</f>
        <v>1</v>
      </c>
      <c r="AI420" s="27">
        <f t="shared" si="1716"/>
        <v>0</v>
      </c>
      <c r="AJ420" s="27">
        <f>SUM(AJ435,AJ453,AJ464,AJ471,AJ478,AJ486)</f>
        <v>0</v>
      </c>
      <c r="AK420" s="27">
        <f>SUM(AK435,AK453,AK464,AK471,AK478,AK486)</f>
        <v>0</v>
      </c>
      <c r="AL420" s="27">
        <f>SUM(AL435,AL453,AL464,AL471,AL478,AL486)</f>
        <v>0</v>
      </c>
      <c r="AM420" s="27">
        <f>SUM(AM435,AM453,AM464,AM471,AM478,AM486)</f>
        <v>0</v>
      </c>
      <c r="AN420" s="27">
        <f t="shared" si="1716"/>
        <v>0</v>
      </c>
      <c r="AO420" s="27">
        <f t="shared" si="1716"/>
        <v>0</v>
      </c>
      <c r="AP420" s="27">
        <f>SUM(AP435,AP453,AP464,AP471,AP478,AP486)</f>
        <v>0</v>
      </c>
      <c r="AQ420" s="27">
        <f t="shared" si="1716"/>
        <v>0</v>
      </c>
      <c r="AR420" s="27">
        <f>SUM(AR435,AR453,AR464,AR471,AR478,AR486)</f>
        <v>0</v>
      </c>
      <c r="AS420" s="27">
        <f t="shared" si="1716"/>
        <v>95</v>
      </c>
      <c r="AT420" s="27">
        <f>SUM(AT435,AT453,AT464,AT471,AT478,AT486)</f>
        <v>0</v>
      </c>
      <c r="AU420" s="27">
        <f>SUM(AU435,AU453,AU464,AU471,AU478,AU486)</f>
        <v>0</v>
      </c>
      <c r="AV420" s="27">
        <f>SUM(AV435,AV453,AV464,AV471,AV478,AV486)</f>
        <v>3</v>
      </c>
      <c r="AW420" s="27">
        <f t="shared" si="1716"/>
        <v>0</v>
      </c>
      <c r="AX420" s="27">
        <f t="shared" si="1716"/>
        <v>0</v>
      </c>
      <c r="AY420" s="27">
        <f t="shared" si="1716"/>
        <v>0</v>
      </c>
      <c r="AZ420" s="27">
        <f>SUM(AZ435,AZ453,AZ464,AZ471,AZ478,AZ486)</f>
        <v>0</v>
      </c>
      <c r="BA420" s="27">
        <f t="shared" si="1716"/>
        <v>0</v>
      </c>
      <c r="BB420" s="27">
        <f t="shared" si="1716"/>
        <v>0</v>
      </c>
      <c r="BC420" s="27">
        <f t="shared" si="1716"/>
        <v>0</v>
      </c>
      <c r="BD420" s="27">
        <f t="shared" ref="BD420" si="1717">SUM(BD435,BD453,BD464,BD471,BD478,BD486)</f>
        <v>0</v>
      </c>
      <c r="BE420" s="27">
        <f>SUM(BE435,BE453,BE464,BE471,BE478,BE486)</f>
        <v>0</v>
      </c>
      <c r="BF420" s="27">
        <f t="shared" si="1716"/>
        <v>29</v>
      </c>
      <c r="BG420" s="57">
        <f t="shared" ref="BG420:BL420" si="1718">SUM(BG435,BG453,BG464,BG471,BG478,BG486)</f>
        <v>0</v>
      </c>
      <c r="BH420" s="27">
        <f t="shared" si="1718"/>
        <v>0</v>
      </c>
      <c r="BI420" s="27">
        <f t="shared" si="1718"/>
        <v>0</v>
      </c>
      <c r="BJ420" s="27">
        <f t="shared" si="1718"/>
        <v>0</v>
      </c>
      <c r="BK420" s="27">
        <f t="shared" si="1718"/>
        <v>0</v>
      </c>
      <c r="BL420" s="27">
        <f t="shared" si="1718"/>
        <v>0</v>
      </c>
      <c r="BM420" s="27">
        <f t="shared" si="1716"/>
        <v>1</v>
      </c>
      <c r="BN420" s="27">
        <f t="shared" si="1716"/>
        <v>0</v>
      </c>
      <c r="BO420" s="27">
        <f t="shared" si="1716"/>
        <v>0</v>
      </c>
      <c r="BP420" s="27">
        <f t="shared" si="1716"/>
        <v>9</v>
      </c>
      <c r="BQ420" s="27">
        <f>SUM(BQ435,BQ453,BQ464,BQ471,BQ478,BQ486)</f>
        <v>0</v>
      </c>
      <c r="BR420" s="27">
        <f>SUM(BR435,BR453,BR464,BR471,BR478,BR486)</f>
        <v>0</v>
      </c>
      <c r="BS420" s="27">
        <f t="shared" si="1716"/>
        <v>0</v>
      </c>
      <c r="BT420" s="27">
        <f t="shared" si="1716"/>
        <v>0</v>
      </c>
      <c r="BU420" s="27">
        <f t="shared" si="1716"/>
        <v>0</v>
      </c>
      <c r="BV420" s="27">
        <f t="shared" si="1716"/>
        <v>1</v>
      </c>
      <c r="BW420" s="27">
        <f t="shared" si="1716"/>
        <v>0</v>
      </c>
      <c r="BX420" s="27">
        <f t="shared" ref="BX420" si="1719">SUM(BX435,BX453,BX464,BX471,BX478,BX486)</f>
        <v>0</v>
      </c>
      <c r="BY420" s="27">
        <f t="shared" si="1716"/>
        <v>0</v>
      </c>
      <c r="BZ420" s="27">
        <f t="shared" si="1716"/>
        <v>0</v>
      </c>
      <c r="CA420" s="27">
        <f t="shared" si="1716"/>
        <v>0</v>
      </c>
      <c r="CB420" s="27"/>
      <c r="CC420" s="27">
        <f t="shared" ref="CC420" si="1720">SUM(CC435,CC453,CC464,CC471,CC478,CC486)</f>
        <v>0</v>
      </c>
      <c r="CD420" s="84"/>
    </row>
    <row r="421" spans="1:92" ht="19.7" customHeight="1">
      <c r="A421" s="36" t="s">
        <v>234</v>
      </c>
      <c r="B421" s="26">
        <f t="shared" si="1315"/>
        <v>118</v>
      </c>
      <c r="C421" s="27">
        <f>SUM(C441,C456,C465,C472,C479,C487)</f>
        <v>0</v>
      </c>
      <c r="D421" s="27">
        <f t="shared" ref="D421:BO421" si="1721">SUM(D441,D456,D465,D472,D479,D487)</f>
        <v>0</v>
      </c>
      <c r="E421" s="27">
        <f t="shared" si="1721"/>
        <v>0</v>
      </c>
      <c r="F421" s="27">
        <f t="shared" si="1721"/>
        <v>0</v>
      </c>
      <c r="G421" s="27">
        <f t="shared" si="1721"/>
        <v>0</v>
      </c>
      <c r="H421" s="27">
        <f t="shared" si="1593"/>
        <v>118</v>
      </c>
      <c r="I421" s="27">
        <f t="shared" si="1721"/>
        <v>0</v>
      </c>
      <c r="J421" s="27">
        <f t="shared" si="1721"/>
        <v>0</v>
      </c>
      <c r="K421" s="27">
        <f t="shared" si="1721"/>
        <v>0</v>
      </c>
      <c r="L421" s="27">
        <f t="shared" si="1721"/>
        <v>0</v>
      </c>
      <c r="M421" s="27">
        <f t="shared" si="1721"/>
        <v>0</v>
      </c>
      <c r="N421" s="27">
        <f t="shared" si="1721"/>
        <v>0</v>
      </c>
      <c r="O421" s="27">
        <f t="shared" si="1721"/>
        <v>0</v>
      </c>
      <c r="P421" s="27">
        <f t="shared" si="1721"/>
        <v>0</v>
      </c>
      <c r="Q421" s="27">
        <f t="shared" si="1721"/>
        <v>0</v>
      </c>
      <c r="R421" s="27">
        <f t="shared" si="1721"/>
        <v>0</v>
      </c>
      <c r="S421" s="27">
        <f>SUM(S441,S456,S465,S472,S479,S487)</f>
        <v>0</v>
      </c>
      <c r="T421" s="27">
        <f t="shared" si="1721"/>
        <v>0</v>
      </c>
      <c r="U421" s="27">
        <f t="shared" si="1721"/>
        <v>1</v>
      </c>
      <c r="V421" s="27">
        <f t="shared" si="1721"/>
        <v>0</v>
      </c>
      <c r="W421" s="27">
        <f>SUM(W441,W456,W465,W472,W479,W487)</f>
        <v>7</v>
      </c>
      <c r="X421" s="27">
        <f t="shared" si="1721"/>
        <v>0</v>
      </c>
      <c r="Y421" s="27">
        <f t="shared" si="1721"/>
        <v>2</v>
      </c>
      <c r="Z421" s="27">
        <f t="shared" si="1721"/>
        <v>0</v>
      </c>
      <c r="AA421" s="27">
        <f>SUM(AA441,AA456,AA465,AA472,AA479,AA487)</f>
        <v>0</v>
      </c>
      <c r="AB421" s="27">
        <f t="shared" si="1721"/>
        <v>0</v>
      </c>
      <c r="AC421" s="27">
        <f t="shared" si="1721"/>
        <v>1</v>
      </c>
      <c r="AD421" s="27">
        <f>SUM(AD441,AD456,AD465,AD472,AD479,AD487)</f>
        <v>0</v>
      </c>
      <c r="AE421" s="27">
        <f t="shared" si="1721"/>
        <v>1</v>
      </c>
      <c r="AF421" s="27">
        <f>SUM(AF441,AF456,AF465,AF472,AF479,AF487)</f>
        <v>0</v>
      </c>
      <c r="AG421" s="27">
        <f t="shared" si="1721"/>
        <v>0</v>
      </c>
      <c r="AH421" s="27">
        <f>SUM(AH441,AH456,AH465,AH472,AH479,AH487)</f>
        <v>29</v>
      </c>
      <c r="AI421" s="27">
        <f t="shared" si="1721"/>
        <v>0</v>
      </c>
      <c r="AJ421" s="27">
        <f>SUM(AJ441,AJ456,AJ465,AJ472,AJ479,AJ487)</f>
        <v>0</v>
      </c>
      <c r="AK421" s="27">
        <f>SUM(AK441,AK456,AK465,AK472,AK479,AK487)</f>
        <v>0</v>
      </c>
      <c r="AL421" s="27">
        <f>SUM(AL441,AL456,AL465,AL472,AL479,AL487)</f>
        <v>0</v>
      </c>
      <c r="AM421" s="27">
        <f>SUM(AM441,AM456,AM465,AM472,AM479,AM487)</f>
        <v>0</v>
      </c>
      <c r="AN421" s="27">
        <f t="shared" si="1721"/>
        <v>0</v>
      </c>
      <c r="AO421" s="27">
        <f t="shared" si="1721"/>
        <v>10</v>
      </c>
      <c r="AP421" s="27">
        <f t="shared" si="1721"/>
        <v>0</v>
      </c>
      <c r="AQ421" s="27">
        <f t="shared" si="1721"/>
        <v>1</v>
      </c>
      <c r="AR421" s="27">
        <f>SUM(AR441,AR456,AR465,AR472,AR479,AR487)</f>
        <v>0</v>
      </c>
      <c r="AS421" s="27">
        <f t="shared" si="1721"/>
        <v>0</v>
      </c>
      <c r="AT421" s="27">
        <f>SUM(AT441,AT456,AT465,AT472,AT479,AT487)</f>
        <v>0</v>
      </c>
      <c r="AU421" s="27">
        <f t="shared" si="1721"/>
        <v>0</v>
      </c>
      <c r="AV421" s="27">
        <f>SUM(AV441,AV456,AV465,AV472,AV479,AV487)</f>
        <v>50</v>
      </c>
      <c r="AW421" s="27">
        <f t="shared" si="1721"/>
        <v>0</v>
      </c>
      <c r="AX421" s="27">
        <f t="shared" si="1721"/>
        <v>0</v>
      </c>
      <c r="AY421" s="27">
        <f t="shared" si="1721"/>
        <v>0</v>
      </c>
      <c r="AZ421" s="27">
        <f>SUM(AZ441,AZ456,AZ465,AZ472,AZ479,AZ487)</f>
        <v>0</v>
      </c>
      <c r="BA421" s="27">
        <f t="shared" si="1721"/>
        <v>0</v>
      </c>
      <c r="BB421" s="27">
        <f t="shared" si="1721"/>
        <v>7</v>
      </c>
      <c r="BC421" s="27">
        <f t="shared" si="1721"/>
        <v>0</v>
      </c>
      <c r="BD421" s="27">
        <f t="shared" si="1721"/>
        <v>0</v>
      </c>
      <c r="BE421" s="27">
        <f>SUM(BE441,BE456,BE465,BE472,BE479,BE487)</f>
        <v>0</v>
      </c>
      <c r="BF421" s="27">
        <f t="shared" si="1721"/>
        <v>9</v>
      </c>
      <c r="BG421" s="27">
        <f>SUM(BG441,BG456,BG465,BG472,BG479,BG487)</f>
        <v>0</v>
      </c>
      <c r="BH421" s="27">
        <f>SUM(BH441,BH456,BH465,BH472,BH479,BH487)</f>
        <v>0</v>
      </c>
      <c r="BI421" s="27">
        <f t="shared" si="1721"/>
        <v>0</v>
      </c>
      <c r="BJ421" s="27">
        <f>SUM(BJ441,BJ456,BJ465,BJ472,BJ479,BJ487)</f>
        <v>0</v>
      </c>
      <c r="BK421" s="27">
        <f>SUM(BK441,BK456,BK465,BK472,BK479,BK487)</f>
        <v>0</v>
      </c>
      <c r="BL421" s="27">
        <f>SUM(BL441,BL456,BL465,BL472,BL479,BL487)</f>
        <v>0</v>
      </c>
      <c r="BM421" s="27">
        <f t="shared" si="1721"/>
        <v>0</v>
      </c>
      <c r="BN421" s="27">
        <f t="shared" si="1721"/>
        <v>0</v>
      </c>
      <c r="BO421" s="27">
        <f t="shared" si="1721"/>
        <v>0</v>
      </c>
      <c r="BP421" s="27">
        <f t="shared" ref="BP421:CA421" si="1722">SUM(BP441,BP456,BP465,BP472,BP479,BP487)</f>
        <v>0</v>
      </c>
      <c r="BQ421" s="27">
        <f>SUM(BQ441,BQ456,BQ465,BQ472,BQ479,BQ487)</f>
        <v>0</v>
      </c>
      <c r="BR421" s="27">
        <f>SUM(BR441,BR456,BR465,BR472,BR479,BR487)</f>
        <v>0</v>
      </c>
      <c r="BS421" s="27">
        <f t="shared" si="1722"/>
        <v>0</v>
      </c>
      <c r="BT421" s="27">
        <f t="shared" si="1722"/>
        <v>0</v>
      </c>
      <c r="BU421" s="27">
        <f t="shared" si="1722"/>
        <v>0</v>
      </c>
      <c r="BV421" s="27">
        <f t="shared" si="1722"/>
        <v>0</v>
      </c>
      <c r="BW421" s="27">
        <f t="shared" si="1722"/>
        <v>0</v>
      </c>
      <c r="BX421" s="27">
        <f t="shared" ref="BX421" si="1723">SUM(BX441,BX456,BX465,BX472,BX479,BX487)</f>
        <v>0</v>
      </c>
      <c r="BY421" s="27">
        <f t="shared" si="1722"/>
        <v>0</v>
      </c>
      <c r="BZ421" s="27">
        <f t="shared" si="1722"/>
        <v>0</v>
      </c>
      <c r="CA421" s="27">
        <f t="shared" si="1722"/>
        <v>0</v>
      </c>
      <c r="CB421" s="27"/>
      <c r="CC421" s="27">
        <f t="shared" ref="CC421" si="1724">SUM(CC441,CC456,CC465,CC472,CC479,CC487)</f>
        <v>0</v>
      </c>
      <c r="CD421" s="84"/>
    </row>
    <row r="422" spans="1:92" s="41" customFormat="1" ht="19.7" customHeight="1">
      <c r="A422" s="58" t="s">
        <v>292</v>
      </c>
      <c r="B422" s="65">
        <f t="shared" si="1315"/>
        <v>322.5</v>
      </c>
      <c r="C422" s="60">
        <f>SUM(C423,C435,C441)</f>
        <v>0</v>
      </c>
      <c r="D422" s="60">
        <f t="shared" ref="D422:I422" si="1725">SUM(D423,D435,D441)</f>
        <v>0</v>
      </c>
      <c r="E422" s="60">
        <f t="shared" si="1725"/>
        <v>0</v>
      </c>
      <c r="F422" s="60">
        <f t="shared" si="1725"/>
        <v>0</v>
      </c>
      <c r="G422" s="60">
        <f t="shared" si="1725"/>
        <v>0</v>
      </c>
      <c r="H422" s="66">
        <f t="shared" si="1593"/>
        <v>322.5</v>
      </c>
      <c r="I422" s="60">
        <f t="shared" si="1725"/>
        <v>0</v>
      </c>
      <c r="J422" s="60">
        <f t="shared" ref="J422" si="1726">SUM(J423,J435,J441)</f>
        <v>1</v>
      </c>
      <c r="K422" s="60">
        <f t="shared" ref="K422" si="1727">SUM(K423,K435,K441)</f>
        <v>0</v>
      </c>
      <c r="L422" s="60">
        <f t="shared" ref="L422" si="1728">SUM(L423,L435,L441)</f>
        <v>0</v>
      </c>
      <c r="M422" s="60">
        <f t="shared" ref="M422" si="1729">SUM(M423,M435,M441)</f>
        <v>0</v>
      </c>
      <c r="N422" s="60">
        <f t="shared" ref="N422" si="1730">SUM(N423,N435,N441)</f>
        <v>0</v>
      </c>
      <c r="O422" s="60">
        <f t="shared" ref="O422" si="1731">SUM(O423,O435,O441)</f>
        <v>0</v>
      </c>
      <c r="P422" s="60">
        <f t="shared" ref="P422" si="1732">SUM(P423,P435,P441)</f>
        <v>1</v>
      </c>
      <c r="Q422" s="60">
        <f t="shared" ref="Q422" si="1733">SUM(Q423,Q435,Q441)</f>
        <v>0</v>
      </c>
      <c r="R422" s="60">
        <f t="shared" ref="R422" si="1734">SUM(R423,R435,R441)</f>
        <v>3</v>
      </c>
      <c r="S422" s="60">
        <f t="shared" ref="S422" si="1735">SUM(S423,S435,S441)</f>
        <v>0</v>
      </c>
      <c r="T422" s="60">
        <f t="shared" ref="T422" si="1736">SUM(T423,T435,T441)</f>
        <v>0</v>
      </c>
      <c r="U422" s="60">
        <f t="shared" ref="U422" si="1737">SUM(U423,U435,U441)</f>
        <v>1</v>
      </c>
      <c r="V422" s="60">
        <f t="shared" ref="V422" si="1738">SUM(V423,V435,V441)</f>
        <v>4</v>
      </c>
      <c r="W422" s="60">
        <f t="shared" ref="W422" si="1739">SUM(W423,W435,W441)</f>
        <v>11</v>
      </c>
      <c r="X422" s="60">
        <f t="shared" ref="X422" si="1740">SUM(X423,X435,X441)</f>
        <v>0</v>
      </c>
      <c r="Y422" s="60">
        <f t="shared" ref="Y422" si="1741">SUM(Y423,Y435,Y441)</f>
        <v>2</v>
      </c>
      <c r="Z422" s="60">
        <f t="shared" ref="Z422" si="1742">SUM(Z423,Z435,Z441)</f>
        <v>0</v>
      </c>
      <c r="AA422" s="60">
        <f t="shared" ref="AA422" si="1743">SUM(AA423,AA435,AA441)</f>
        <v>0</v>
      </c>
      <c r="AB422" s="60">
        <f t="shared" ref="AB422" si="1744">SUM(AB423,AB435,AB441)</f>
        <v>0</v>
      </c>
      <c r="AC422" s="60">
        <f t="shared" ref="AC422" si="1745">SUM(AC423,AC435,AC441)</f>
        <v>0</v>
      </c>
      <c r="AD422" s="60">
        <f t="shared" ref="AD422" si="1746">SUM(AD423,AD435,AD441)</f>
        <v>0</v>
      </c>
      <c r="AE422" s="60">
        <f t="shared" ref="AE422" si="1747">SUM(AE423,AE435,AE441)</f>
        <v>35</v>
      </c>
      <c r="AF422" s="60">
        <f t="shared" ref="AF422" si="1748">SUM(AF423,AF435,AF441)</f>
        <v>9</v>
      </c>
      <c r="AG422" s="60">
        <f t="shared" ref="AG422" si="1749">SUM(AG423,AG435,AG441)</f>
        <v>0</v>
      </c>
      <c r="AH422" s="60">
        <f t="shared" ref="AH422" si="1750">SUM(AH423,AH435,AH441)</f>
        <v>17</v>
      </c>
      <c r="AI422" s="60">
        <f t="shared" ref="AI422" si="1751">SUM(AI423,AI435,AI441)</f>
        <v>1</v>
      </c>
      <c r="AJ422" s="60">
        <f t="shared" ref="AJ422" si="1752">SUM(AJ423,AJ435,AJ441)</f>
        <v>0</v>
      </c>
      <c r="AK422" s="60">
        <f t="shared" ref="AK422" si="1753">SUM(AK423,AK435,AK441)</f>
        <v>0</v>
      </c>
      <c r="AL422" s="60">
        <f t="shared" ref="AL422" si="1754">SUM(AL423,AL435,AL441)</f>
        <v>0</v>
      </c>
      <c r="AM422" s="60">
        <f t="shared" ref="AM422" si="1755">SUM(AM423,AM435,AM441)</f>
        <v>0</v>
      </c>
      <c r="AN422" s="60">
        <f t="shared" ref="AN422" si="1756">SUM(AN423,AN435,AN441)</f>
        <v>0</v>
      </c>
      <c r="AO422" s="60">
        <f t="shared" ref="AO422" si="1757">SUM(AO423,AO435,AO441)</f>
        <v>3</v>
      </c>
      <c r="AP422" s="60">
        <f t="shared" ref="AP422" si="1758">SUM(AP423,AP435,AP441)</f>
        <v>0</v>
      </c>
      <c r="AQ422" s="60">
        <f t="shared" ref="AQ422" si="1759">SUM(AQ423,AQ435,AQ441)</f>
        <v>1</v>
      </c>
      <c r="AR422" s="60">
        <f t="shared" ref="AR422" si="1760">SUM(AR423,AR435,AR441)</f>
        <v>0</v>
      </c>
      <c r="AS422" s="60">
        <f t="shared" ref="AS422" si="1761">SUM(AS423,AS435,AS441)</f>
        <v>42</v>
      </c>
      <c r="AT422" s="60">
        <f t="shared" ref="AT422" si="1762">SUM(AT423,AT435,AT441)</f>
        <v>24</v>
      </c>
      <c r="AU422" s="60">
        <f t="shared" ref="AU422" si="1763">SUM(AU423,AU435,AU441)</f>
        <v>0</v>
      </c>
      <c r="AV422" s="60">
        <f t="shared" ref="AV422" si="1764">SUM(AV423,AV435,AV441)</f>
        <v>30</v>
      </c>
      <c r="AW422" s="60">
        <f t="shared" ref="AW422" si="1765">SUM(AW423,AW435,AW441)</f>
        <v>1</v>
      </c>
      <c r="AX422" s="60">
        <f t="shared" ref="AX422" si="1766">SUM(AX423,AX435,AX441)</f>
        <v>0</v>
      </c>
      <c r="AY422" s="60">
        <f t="shared" ref="AY422" si="1767">SUM(AY423,AY435,AY441)</f>
        <v>1</v>
      </c>
      <c r="AZ422" s="60">
        <f t="shared" ref="AZ422" si="1768">SUM(AZ423,AZ435,AZ441)</f>
        <v>0</v>
      </c>
      <c r="BA422" s="60">
        <f t="shared" ref="BA422" si="1769">SUM(BA423,BA435,BA441)</f>
        <v>0</v>
      </c>
      <c r="BB422" s="60">
        <f t="shared" ref="BB422" si="1770">SUM(BB423,BB435,BB441)</f>
        <v>4</v>
      </c>
      <c r="BC422" s="60">
        <f t="shared" ref="BC422" si="1771">SUM(BC423,BC435,BC441)</f>
        <v>0</v>
      </c>
      <c r="BD422" s="60">
        <f t="shared" ref="BD422" si="1772">SUM(BD423,BD435,BD441)</f>
        <v>1</v>
      </c>
      <c r="BE422" s="60">
        <f t="shared" ref="BE422" si="1773">SUM(BE423,BE435,BE441)</f>
        <v>0</v>
      </c>
      <c r="BF422" s="60">
        <f t="shared" ref="BF422" si="1774">SUM(BF423,BF435,BF441)</f>
        <v>20</v>
      </c>
      <c r="BG422" s="60">
        <f t="shared" ref="BG422" si="1775">SUM(BG423,BG435,BG441)</f>
        <v>29.5</v>
      </c>
      <c r="BH422" s="60">
        <f t="shared" ref="BH422" si="1776">SUM(BH423,BH435,BH441)</f>
        <v>9</v>
      </c>
      <c r="BI422" s="60">
        <f t="shared" ref="BI422" si="1777">SUM(BI423,BI435,BI441)</f>
        <v>0</v>
      </c>
      <c r="BJ422" s="60">
        <f t="shared" ref="BJ422" si="1778">SUM(BJ423,BJ435,BJ441)</f>
        <v>0</v>
      </c>
      <c r="BK422" s="60">
        <f t="shared" ref="BK422" si="1779">SUM(BK423,BK435,BK441)</f>
        <v>0</v>
      </c>
      <c r="BL422" s="60">
        <f t="shared" ref="BL422" si="1780">SUM(BL423,BL435,BL441)</f>
        <v>0</v>
      </c>
      <c r="BM422" s="60">
        <f t="shared" ref="BM422" si="1781">SUM(BM423,BM435,BM441)</f>
        <v>2</v>
      </c>
      <c r="BN422" s="60">
        <f t="shared" ref="BN422" si="1782">SUM(BN423,BN435,BN441)</f>
        <v>0</v>
      </c>
      <c r="BO422" s="60">
        <f t="shared" ref="BO422" si="1783">SUM(BO423,BO435,BO441)</f>
        <v>0</v>
      </c>
      <c r="BP422" s="60">
        <f t="shared" ref="BP422" si="1784">SUM(BP423,BP435,BP441)</f>
        <v>10</v>
      </c>
      <c r="BQ422" s="60">
        <f t="shared" ref="BQ422" si="1785">SUM(BQ423,BQ435,BQ441)</f>
        <v>35</v>
      </c>
      <c r="BR422" s="60">
        <f t="shared" ref="BR422" si="1786">SUM(BR423,BR435,BR441)</f>
        <v>18</v>
      </c>
      <c r="BS422" s="60">
        <f t="shared" ref="BS422" si="1787">SUM(BS423,BS435,BS441)</f>
        <v>3</v>
      </c>
      <c r="BT422" s="60">
        <f t="shared" ref="BT422" si="1788">SUM(BT423,BT435,BT441)</f>
        <v>1</v>
      </c>
      <c r="BU422" s="60">
        <f t="shared" ref="BU422" si="1789">SUM(BU423,BU435,BU441)</f>
        <v>1</v>
      </c>
      <c r="BV422" s="60">
        <f t="shared" ref="BV422" si="1790">SUM(BV423,BV435,BV441)</f>
        <v>1</v>
      </c>
      <c r="BW422" s="60">
        <f t="shared" ref="BW422" si="1791">SUM(BW423,BW435,BW441)</f>
        <v>0</v>
      </c>
      <c r="BX422" s="60">
        <f t="shared" ref="BX422" si="1792">SUM(BX423,BX435,BX441)</f>
        <v>0</v>
      </c>
      <c r="BY422" s="60">
        <f t="shared" ref="BY422" si="1793">SUM(BY423,BY435,BY441)</f>
        <v>1</v>
      </c>
      <c r="BZ422" s="60">
        <f t="shared" ref="BZ422" si="1794">SUM(BZ423,BZ435,BZ441)</f>
        <v>0</v>
      </c>
      <c r="CA422" s="60">
        <f t="shared" ref="CA422:CC422" si="1795">SUM(CA423,CA435,CA441)</f>
        <v>0</v>
      </c>
      <c r="CB422" s="60"/>
      <c r="CC422" s="60">
        <f t="shared" si="1795"/>
        <v>0</v>
      </c>
      <c r="CD422" s="84"/>
    </row>
    <row r="423" spans="1:92" ht="19.7" customHeight="1">
      <c r="A423" s="36" t="s">
        <v>169</v>
      </c>
      <c r="B423" s="26">
        <f t="shared" si="1315"/>
        <v>161.5</v>
      </c>
      <c r="C423" s="27"/>
      <c r="D423" s="27"/>
      <c r="E423" s="27"/>
      <c r="F423" s="27"/>
      <c r="G423" s="27"/>
      <c r="H423" s="27">
        <f t="shared" si="1593"/>
        <v>161.5</v>
      </c>
      <c r="I423" s="27">
        <f>SUM(I424,I431,I432,I433,I434)</f>
        <v>0</v>
      </c>
      <c r="J423" s="27">
        <f t="shared" ref="J423:BT423" si="1796">SUM(J424,J431,J432,J433,J434)</f>
        <v>0</v>
      </c>
      <c r="K423" s="27">
        <f t="shared" si="1796"/>
        <v>0</v>
      </c>
      <c r="L423" s="27">
        <f t="shared" si="1796"/>
        <v>0</v>
      </c>
      <c r="M423" s="27">
        <f t="shared" si="1796"/>
        <v>0</v>
      </c>
      <c r="N423" s="27">
        <f t="shared" si="1796"/>
        <v>0</v>
      </c>
      <c r="O423" s="27">
        <f t="shared" si="1796"/>
        <v>0</v>
      </c>
      <c r="P423" s="27">
        <f t="shared" si="1796"/>
        <v>1</v>
      </c>
      <c r="Q423" s="27">
        <f t="shared" si="1796"/>
        <v>0</v>
      </c>
      <c r="R423" s="27">
        <f t="shared" si="1796"/>
        <v>1</v>
      </c>
      <c r="S423" s="27">
        <f>SUM(S424,S431,S432,S433,S434)</f>
        <v>0</v>
      </c>
      <c r="T423" s="27">
        <f t="shared" si="1796"/>
        <v>0</v>
      </c>
      <c r="U423" s="27">
        <f t="shared" si="1796"/>
        <v>0</v>
      </c>
      <c r="V423" s="27">
        <f t="shared" si="1796"/>
        <v>1</v>
      </c>
      <c r="W423" s="27">
        <f>SUM(W424,W431,W432,W433,W434)</f>
        <v>8</v>
      </c>
      <c r="X423" s="27">
        <f t="shared" si="1796"/>
        <v>0</v>
      </c>
      <c r="Y423" s="27">
        <f t="shared" si="1796"/>
        <v>0</v>
      </c>
      <c r="Z423" s="27">
        <f>SUM(Z424,Z431,Z432,Z433,Z434)</f>
        <v>0</v>
      </c>
      <c r="AA423" s="27">
        <f>SUM(AA424,AA431,AA432,AA433,AA434)</f>
        <v>0</v>
      </c>
      <c r="AB423" s="27">
        <f t="shared" si="1796"/>
        <v>0</v>
      </c>
      <c r="AC423" s="27">
        <f t="shared" si="1796"/>
        <v>0</v>
      </c>
      <c r="AD423" s="27">
        <f>SUM(AD424,AD431,AD432,AD433,AD434)</f>
        <v>0</v>
      </c>
      <c r="AE423" s="27">
        <f t="shared" si="1796"/>
        <v>2</v>
      </c>
      <c r="AF423" s="27">
        <f>SUM(AF424,AF431,AF432,AF433,AF434)</f>
        <v>9</v>
      </c>
      <c r="AG423" s="27">
        <f>SUM(AG424,AG431,AG432,AG433,AG434)</f>
        <v>0</v>
      </c>
      <c r="AH423" s="27">
        <f>SUM(AH424,AH431,AH432,AH433,AH434)</f>
        <v>0</v>
      </c>
      <c r="AI423" s="27">
        <f t="shared" si="1796"/>
        <v>1</v>
      </c>
      <c r="AJ423" s="27">
        <f>SUM(AJ424,AJ431,AJ432,AJ433,AJ434)</f>
        <v>0</v>
      </c>
      <c r="AK423" s="27">
        <f>SUM(AK424,AK431,AK432,AK433,AK434)</f>
        <v>0</v>
      </c>
      <c r="AL423" s="27">
        <f>SUM(AL424,AL431,AL432,AL433,AL434)</f>
        <v>0</v>
      </c>
      <c r="AM423" s="27">
        <f>SUM(AM424,AM431,AM432,AM433,AM434)</f>
        <v>0</v>
      </c>
      <c r="AN423" s="27">
        <f t="shared" si="1796"/>
        <v>0</v>
      </c>
      <c r="AO423" s="27">
        <f t="shared" si="1796"/>
        <v>0</v>
      </c>
      <c r="AP423" s="27">
        <f>SUM(AP424,AP431,AP432,AP433,AP434)</f>
        <v>0</v>
      </c>
      <c r="AQ423" s="27">
        <f t="shared" si="1796"/>
        <v>0</v>
      </c>
      <c r="AR423" s="27">
        <f>SUM(AR424,AR431,AR432,AR433,AR434)</f>
        <v>0</v>
      </c>
      <c r="AS423" s="27">
        <f t="shared" si="1796"/>
        <v>1</v>
      </c>
      <c r="AT423" s="27">
        <f>SUM(AT424,AT431,AT432,AT433,AT434)</f>
        <v>24</v>
      </c>
      <c r="AU423" s="27">
        <f>SUM(AU424,AU431,AU432,AU433,AU434)</f>
        <v>0</v>
      </c>
      <c r="AV423" s="27">
        <f>SUM(AV424,AV431,AV432,AV433,AV434)</f>
        <v>1</v>
      </c>
      <c r="AW423" s="27">
        <f t="shared" si="1796"/>
        <v>1</v>
      </c>
      <c r="AX423" s="27">
        <f t="shared" si="1796"/>
        <v>0</v>
      </c>
      <c r="AY423" s="27">
        <f t="shared" si="1796"/>
        <v>1</v>
      </c>
      <c r="AZ423" s="27">
        <f>SUM(AZ424,AZ431,AZ432,AZ433,AZ434)</f>
        <v>0</v>
      </c>
      <c r="BA423" s="27">
        <f t="shared" si="1796"/>
        <v>0</v>
      </c>
      <c r="BB423" s="27">
        <f t="shared" si="1796"/>
        <v>0</v>
      </c>
      <c r="BC423" s="27">
        <f t="shared" si="1796"/>
        <v>0</v>
      </c>
      <c r="BD423" s="27">
        <f t="shared" ref="BD423" si="1797">SUM(BD424,BD431,BD432,BD433,BD434)</f>
        <v>1</v>
      </c>
      <c r="BE423" s="27">
        <f>SUM(BE424,BE431,BE432,BE433,BE434)</f>
        <v>0</v>
      </c>
      <c r="BF423" s="27">
        <f t="shared" si="1796"/>
        <v>4</v>
      </c>
      <c r="BG423" s="57">
        <f t="shared" ref="BG423:BL423" si="1798">SUM(BG424,BG431,BG432,BG433,BG434)</f>
        <v>29.5</v>
      </c>
      <c r="BH423" s="27">
        <f t="shared" si="1798"/>
        <v>9</v>
      </c>
      <c r="BI423" s="27">
        <f t="shared" si="1798"/>
        <v>0</v>
      </c>
      <c r="BJ423" s="27">
        <f t="shared" si="1798"/>
        <v>0</v>
      </c>
      <c r="BK423" s="27">
        <f t="shared" si="1798"/>
        <v>0</v>
      </c>
      <c r="BL423" s="27">
        <f t="shared" si="1798"/>
        <v>0</v>
      </c>
      <c r="BM423" s="27">
        <f t="shared" si="1796"/>
        <v>1</v>
      </c>
      <c r="BN423" s="27">
        <f t="shared" si="1796"/>
        <v>0</v>
      </c>
      <c r="BO423" s="27">
        <f t="shared" si="1796"/>
        <v>0</v>
      </c>
      <c r="BP423" s="27">
        <f t="shared" si="1796"/>
        <v>7</v>
      </c>
      <c r="BQ423" s="27">
        <f>SUM(BQ424,BQ431,BQ432,BQ433,BQ434)</f>
        <v>35</v>
      </c>
      <c r="BR423" s="27">
        <f>SUM(BR424,BR431,BR432,BR433,BR434)</f>
        <v>18</v>
      </c>
      <c r="BS423" s="27">
        <f t="shared" si="1796"/>
        <v>3</v>
      </c>
      <c r="BT423" s="27">
        <f t="shared" si="1796"/>
        <v>1</v>
      </c>
      <c r="BU423" s="27">
        <f t="shared" ref="BU423:CA423" si="1799">SUM(BU424,BU431,BU432,BU433,BU434)</f>
        <v>1</v>
      </c>
      <c r="BV423" s="27">
        <f t="shared" si="1799"/>
        <v>0</v>
      </c>
      <c r="BW423" s="27">
        <f t="shared" si="1799"/>
        <v>0</v>
      </c>
      <c r="BX423" s="27">
        <f t="shared" ref="BX423" si="1800">SUM(BX424,BX431,BX432,BX433,BX434)</f>
        <v>0</v>
      </c>
      <c r="BY423" s="27">
        <f t="shared" si="1799"/>
        <v>1</v>
      </c>
      <c r="BZ423" s="27">
        <f t="shared" si="1799"/>
        <v>0</v>
      </c>
      <c r="CA423" s="27">
        <f t="shared" si="1799"/>
        <v>0</v>
      </c>
      <c r="CB423" s="27"/>
      <c r="CC423" s="27">
        <f t="shared" ref="CC423" si="1801">SUM(CC424,CC431,CC432,CC433,CC434)</f>
        <v>0</v>
      </c>
      <c r="CD423" s="84"/>
    </row>
    <row r="424" spans="1:92" ht="19.7" customHeight="1">
      <c r="A424" s="36" t="s">
        <v>293</v>
      </c>
      <c r="B424" s="26">
        <f t="shared" si="1315"/>
        <v>99</v>
      </c>
      <c r="C424" s="27"/>
      <c r="D424" s="27"/>
      <c r="E424" s="27"/>
      <c r="F424" s="27"/>
      <c r="G424" s="27"/>
      <c r="H424" s="27">
        <f t="shared" si="1593"/>
        <v>99</v>
      </c>
      <c r="I424" s="26">
        <f>SUM(I425:I430)</f>
        <v>0</v>
      </c>
      <c r="J424" s="26">
        <f t="shared" ref="J424:BT424" si="1802">SUM(J425:J430)</f>
        <v>0</v>
      </c>
      <c r="K424" s="26">
        <f t="shared" si="1802"/>
        <v>0</v>
      </c>
      <c r="L424" s="26">
        <f t="shared" si="1802"/>
        <v>0</v>
      </c>
      <c r="M424" s="26">
        <f t="shared" si="1802"/>
        <v>0</v>
      </c>
      <c r="N424" s="26">
        <f t="shared" si="1802"/>
        <v>0</v>
      </c>
      <c r="O424" s="26">
        <f t="shared" si="1802"/>
        <v>0</v>
      </c>
      <c r="P424" s="26">
        <f t="shared" si="1802"/>
        <v>1</v>
      </c>
      <c r="Q424" s="26">
        <f t="shared" si="1802"/>
        <v>0</v>
      </c>
      <c r="R424" s="26">
        <f t="shared" si="1802"/>
        <v>0</v>
      </c>
      <c r="S424" s="26">
        <f>SUM(S425:S430)</f>
        <v>0</v>
      </c>
      <c r="T424" s="26">
        <f t="shared" si="1802"/>
        <v>0</v>
      </c>
      <c r="U424" s="26">
        <f t="shared" si="1802"/>
        <v>0</v>
      </c>
      <c r="V424" s="26">
        <f t="shared" si="1802"/>
        <v>0</v>
      </c>
      <c r="W424" s="26">
        <f>SUM(W425:W430)</f>
        <v>6</v>
      </c>
      <c r="X424" s="26">
        <f t="shared" si="1802"/>
        <v>0</v>
      </c>
      <c r="Y424" s="26">
        <f t="shared" si="1802"/>
        <v>0</v>
      </c>
      <c r="Z424" s="26">
        <f>SUM(Z425:Z430)</f>
        <v>0</v>
      </c>
      <c r="AA424" s="26">
        <f>SUM(AA425:AA430)</f>
        <v>0</v>
      </c>
      <c r="AB424" s="26">
        <f t="shared" si="1802"/>
        <v>0</v>
      </c>
      <c r="AC424" s="26">
        <f t="shared" si="1802"/>
        <v>0</v>
      </c>
      <c r="AD424" s="26">
        <f>SUM(AD425:AD430)</f>
        <v>0</v>
      </c>
      <c r="AE424" s="26">
        <f t="shared" si="1802"/>
        <v>0</v>
      </c>
      <c r="AF424" s="26">
        <f>SUM(AF425:AF430)</f>
        <v>8</v>
      </c>
      <c r="AG424" s="26">
        <f t="shared" si="1802"/>
        <v>0</v>
      </c>
      <c r="AH424" s="26">
        <f>SUM(AH425:AH430)</f>
        <v>0</v>
      </c>
      <c r="AI424" s="26">
        <f t="shared" si="1802"/>
        <v>0</v>
      </c>
      <c r="AJ424" s="26">
        <f>SUM(AJ425:AJ430)</f>
        <v>0</v>
      </c>
      <c r="AK424" s="26">
        <f>SUM(AK425:AK430)</f>
        <v>0</v>
      </c>
      <c r="AL424" s="26">
        <f>SUM(AL425:AL430)</f>
        <v>0</v>
      </c>
      <c r="AM424" s="26">
        <f>SUM(AM425:AM430)</f>
        <v>0</v>
      </c>
      <c r="AN424" s="26">
        <f t="shared" si="1802"/>
        <v>0</v>
      </c>
      <c r="AO424" s="26">
        <f t="shared" si="1802"/>
        <v>0</v>
      </c>
      <c r="AP424" s="26">
        <f>SUM(AP425:AP430)</f>
        <v>0</v>
      </c>
      <c r="AQ424" s="26">
        <f t="shared" si="1802"/>
        <v>0</v>
      </c>
      <c r="AR424" s="26">
        <f>SUM(AR425:AR430)</f>
        <v>0</v>
      </c>
      <c r="AS424" s="26">
        <f t="shared" si="1802"/>
        <v>0</v>
      </c>
      <c r="AT424" s="26">
        <f>SUM(AT425:AT430)</f>
        <v>15</v>
      </c>
      <c r="AU424" s="26">
        <f>SUM(AU425:AU430)</f>
        <v>0</v>
      </c>
      <c r="AV424" s="26">
        <f>SUM(AV425:AV430)</f>
        <v>1</v>
      </c>
      <c r="AW424" s="26">
        <f t="shared" si="1802"/>
        <v>0</v>
      </c>
      <c r="AX424" s="26">
        <f t="shared" si="1802"/>
        <v>0</v>
      </c>
      <c r="AY424" s="26">
        <f t="shared" si="1802"/>
        <v>1</v>
      </c>
      <c r="AZ424" s="26">
        <f>SUM(AZ425:AZ430)</f>
        <v>0</v>
      </c>
      <c r="BA424" s="26">
        <f t="shared" si="1802"/>
        <v>0</v>
      </c>
      <c r="BB424" s="26">
        <f t="shared" si="1802"/>
        <v>0</v>
      </c>
      <c r="BC424" s="26">
        <f t="shared" si="1802"/>
        <v>0</v>
      </c>
      <c r="BD424" s="26">
        <f t="shared" ref="BD424" si="1803">SUM(BD425:BD430)</f>
        <v>0</v>
      </c>
      <c r="BE424" s="26">
        <f>SUM(BE425:BE430)</f>
        <v>0</v>
      </c>
      <c r="BF424" s="26">
        <f t="shared" si="1802"/>
        <v>3</v>
      </c>
      <c r="BG424" s="61">
        <f>SUM(BG425:BG430)</f>
        <v>19</v>
      </c>
      <c r="BH424" s="26">
        <f>SUM(BH425:BH430)</f>
        <v>6</v>
      </c>
      <c r="BI424" s="26">
        <f t="shared" si="1802"/>
        <v>0</v>
      </c>
      <c r="BJ424" s="26">
        <f>SUM(BJ425:BJ430)</f>
        <v>0</v>
      </c>
      <c r="BK424" s="26">
        <f>SUM(BK425:BK430)</f>
        <v>0</v>
      </c>
      <c r="BL424" s="26">
        <f>SUM(BL425:BL430)</f>
        <v>0</v>
      </c>
      <c r="BM424" s="26">
        <f t="shared" si="1802"/>
        <v>0</v>
      </c>
      <c r="BN424" s="26">
        <f t="shared" si="1802"/>
        <v>0</v>
      </c>
      <c r="BO424" s="26">
        <f t="shared" si="1802"/>
        <v>0</v>
      </c>
      <c r="BP424" s="26">
        <f t="shared" si="1802"/>
        <v>3</v>
      </c>
      <c r="BQ424" s="26">
        <f>SUM(BQ425:BQ430)</f>
        <v>25</v>
      </c>
      <c r="BR424" s="26">
        <f>SUM(BR425:BR430)</f>
        <v>11</v>
      </c>
      <c r="BS424" s="26">
        <f t="shared" si="1802"/>
        <v>0</v>
      </c>
      <c r="BT424" s="26">
        <f t="shared" si="1802"/>
        <v>0</v>
      </c>
      <c r="BU424" s="26">
        <f t="shared" ref="BU424:CA424" si="1804">SUM(BU425:BU430)</f>
        <v>0</v>
      </c>
      <c r="BV424" s="26">
        <f t="shared" si="1804"/>
        <v>0</v>
      </c>
      <c r="BW424" s="26">
        <f t="shared" si="1804"/>
        <v>0</v>
      </c>
      <c r="BX424" s="26">
        <f t="shared" ref="BX424" si="1805">SUM(BX425:BX430)</f>
        <v>0</v>
      </c>
      <c r="BY424" s="26">
        <f t="shared" si="1804"/>
        <v>0</v>
      </c>
      <c r="BZ424" s="26">
        <f t="shared" si="1804"/>
        <v>0</v>
      </c>
      <c r="CA424" s="26">
        <f t="shared" si="1804"/>
        <v>0</v>
      </c>
      <c r="CB424" s="26"/>
      <c r="CC424" s="26">
        <f t="shared" ref="CC424" si="1806">SUM(CC425:CC430)</f>
        <v>0</v>
      </c>
      <c r="CD424" s="84"/>
    </row>
    <row r="425" spans="1:92" ht="19.7" customHeight="1">
      <c r="A425" s="85" t="s">
        <v>531</v>
      </c>
      <c r="B425" s="3">
        <f t="shared" si="1315"/>
        <v>30</v>
      </c>
      <c r="C425" s="2"/>
      <c r="D425" s="2"/>
      <c r="E425" s="2"/>
      <c r="F425" s="2"/>
      <c r="G425" s="2"/>
      <c r="H425" s="2">
        <f t="shared" si="1593"/>
        <v>30</v>
      </c>
      <c r="I425" s="3"/>
      <c r="J425" s="3"/>
      <c r="K425" s="3"/>
      <c r="L425" s="3"/>
      <c r="M425" s="2"/>
      <c r="N425" s="2"/>
      <c r="O425" s="2"/>
      <c r="P425" s="2">
        <v>1</v>
      </c>
      <c r="Q425" s="2"/>
      <c r="R425" s="2"/>
      <c r="S425" s="2"/>
      <c r="T425" s="2"/>
      <c r="U425" s="2"/>
      <c r="V425" s="2"/>
      <c r="W425" s="2">
        <v>1</v>
      </c>
      <c r="X425" s="2"/>
      <c r="Y425" s="2"/>
      <c r="Z425" s="2"/>
      <c r="AA425" s="2"/>
      <c r="AB425" s="2"/>
      <c r="AC425" s="2"/>
      <c r="AD425" s="2"/>
      <c r="AE425" s="2"/>
      <c r="AF425" s="2">
        <v>1</v>
      </c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>
        <v>3</v>
      </c>
      <c r="AU425" s="2"/>
      <c r="AV425" s="2">
        <v>1</v>
      </c>
      <c r="AW425" s="2"/>
      <c r="AX425" s="2"/>
      <c r="AY425" s="2">
        <v>1</v>
      </c>
      <c r="AZ425" s="2"/>
      <c r="BA425" s="2"/>
      <c r="BB425" s="2"/>
      <c r="BC425" s="2"/>
      <c r="BD425" s="2"/>
      <c r="BE425" s="2"/>
      <c r="BF425" s="2"/>
      <c r="BG425" s="87">
        <v>7</v>
      </c>
      <c r="BH425" s="2">
        <v>2</v>
      </c>
      <c r="BI425" s="2"/>
      <c r="BJ425" s="2"/>
      <c r="BK425" s="2"/>
      <c r="BL425" s="2"/>
      <c r="BM425" s="2"/>
      <c r="BN425" s="2"/>
      <c r="BO425" s="2"/>
      <c r="BP425" s="2">
        <v>1</v>
      </c>
      <c r="BQ425" s="2">
        <v>9</v>
      </c>
      <c r="BR425" s="2">
        <v>3</v>
      </c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84" t="s">
        <v>568</v>
      </c>
    </row>
    <row r="426" spans="1:92" ht="19.7" customHeight="1">
      <c r="A426" s="85" t="s">
        <v>471</v>
      </c>
      <c r="B426" s="3">
        <f t="shared" si="1315"/>
        <v>16</v>
      </c>
      <c r="C426" s="2"/>
      <c r="D426" s="2"/>
      <c r="E426" s="2"/>
      <c r="F426" s="2"/>
      <c r="G426" s="2"/>
      <c r="H426" s="2">
        <f t="shared" si="1593"/>
        <v>16</v>
      </c>
      <c r="I426" s="3"/>
      <c r="J426" s="3"/>
      <c r="K426" s="3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>
        <v>1</v>
      </c>
      <c r="X426" s="2"/>
      <c r="Y426" s="2"/>
      <c r="Z426" s="2"/>
      <c r="AA426" s="2"/>
      <c r="AB426" s="2"/>
      <c r="AC426" s="2"/>
      <c r="AD426" s="2"/>
      <c r="AE426" s="2"/>
      <c r="AF426" s="2">
        <v>2</v>
      </c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>
        <v>2</v>
      </c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>
        <v>1</v>
      </c>
      <c r="BG426" s="87">
        <v>3</v>
      </c>
      <c r="BH426" s="2">
        <v>1</v>
      </c>
      <c r="BI426" s="2"/>
      <c r="BJ426" s="2"/>
      <c r="BK426" s="2"/>
      <c r="BL426" s="2"/>
      <c r="BM426" s="2"/>
      <c r="BN426" s="2"/>
      <c r="BO426" s="2"/>
      <c r="BP426" s="2"/>
      <c r="BQ426" s="2">
        <v>2</v>
      </c>
      <c r="BR426" s="2">
        <v>4</v>
      </c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84" t="s">
        <v>568</v>
      </c>
    </row>
    <row r="427" spans="1:92" ht="19.7" customHeight="1">
      <c r="A427" s="85" t="s">
        <v>533</v>
      </c>
      <c r="B427" s="3">
        <f t="shared" si="1315"/>
        <v>18</v>
      </c>
      <c r="C427" s="2"/>
      <c r="D427" s="2"/>
      <c r="E427" s="2"/>
      <c r="F427" s="2"/>
      <c r="G427" s="2"/>
      <c r="H427" s="2">
        <f t="shared" si="1593"/>
        <v>18</v>
      </c>
      <c r="I427" s="3"/>
      <c r="J427" s="3"/>
      <c r="K427" s="3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>
        <v>1</v>
      </c>
      <c r="X427" s="2"/>
      <c r="Y427" s="2"/>
      <c r="Z427" s="2"/>
      <c r="AA427" s="2"/>
      <c r="AB427" s="2"/>
      <c r="AC427" s="2"/>
      <c r="AD427" s="2"/>
      <c r="AE427" s="2"/>
      <c r="AF427" s="2">
        <f>2-1</f>
        <v>1</v>
      </c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>
        <f>8-3</f>
        <v>5</v>
      </c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86">
        <v>4</v>
      </c>
      <c r="BH427" s="2">
        <v>1</v>
      </c>
      <c r="BI427" s="2"/>
      <c r="BJ427" s="2"/>
      <c r="BK427" s="2"/>
      <c r="BL427" s="2"/>
      <c r="BM427" s="2"/>
      <c r="BN427" s="2"/>
      <c r="BO427" s="2"/>
      <c r="BP427" s="2">
        <v>1</v>
      </c>
      <c r="BQ427" s="2">
        <v>4</v>
      </c>
      <c r="BR427" s="2">
        <v>1</v>
      </c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84" t="s">
        <v>568</v>
      </c>
    </row>
    <row r="428" spans="1:92" ht="19.7" customHeight="1">
      <c r="A428" s="85" t="s">
        <v>534</v>
      </c>
      <c r="B428" s="3">
        <f t="shared" si="1315"/>
        <v>11</v>
      </c>
      <c r="C428" s="2"/>
      <c r="D428" s="2"/>
      <c r="E428" s="2"/>
      <c r="F428" s="2"/>
      <c r="G428" s="2"/>
      <c r="H428" s="2">
        <f t="shared" si="1593"/>
        <v>11</v>
      </c>
      <c r="I428" s="3"/>
      <c r="J428" s="3"/>
      <c r="K428" s="3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>
        <v>1</v>
      </c>
      <c r="X428" s="2"/>
      <c r="Y428" s="2"/>
      <c r="Z428" s="2"/>
      <c r="AA428" s="2"/>
      <c r="AB428" s="2"/>
      <c r="AC428" s="2"/>
      <c r="AD428" s="2"/>
      <c r="AE428" s="2"/>
      <c r="AF428" s="2">
        <v>1</v>
      </c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>
        <f>3-1</f>
        <v>2</v>
      </c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86">
        <f>4-1</f>
        <v>3</v>
      </c>
      <c r="BH428" s="2"/>
      <c r="BI428" s="2"/>
      <c r="BJ428" s="2"/>
      <c r="BK428" s="2"/>
      <c r="BL428" s="2"/>
      <c r="BM428" s="2"/>
      <c r="BN428" s="2"/>
      <c r="BO428" s="2"/>
      <c r="BP428" s="2"/>
      <c r="BQ428" s="2">
        <f>5-1</f>
        <v>4</v>
      </c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84" t="s">
        <v>568</v>
      </c>
    </row>
    <row r="429" spans="1:92" ht="19.7" customHeight="1">
      <c r="A429" s="85" t="s">
        <v>236</v>
      </c>
      <c r="B429" s="3">
        <f t="shared" si="1315"/>
        <v>15</v>
      </c>
      <c r="C429" s="2"/>
      <c r="D429" s="2"/>
      <c r="E429" s="2"/>
      <c r="F429" s="2"/>
      <c r="G429" s="2"/>
      <c r="H429" s="2">
        <f t="shared" si="1593"/>
        <v>15</v>
      </c>
      <c r="I429" s="3"/>
      <c r="J429" s="3"/>
      <c r="K429" s="3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>
        <v>1</v>
      </c>
      <c r="X429" s="2"/>
      <c r="Y429" s="2"/>
      <c r="Z429" s="2"/>
      <c r="AA429" s="2"/>
      <c r="AB429" s="2"/>
      <c r="AC429" s="2"/>
      <c r="AD429" s="2"/>
      <c r="AE429" s="2"/>
      <c r="AF429" s="2">
        <v>2</v>
      </c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>
        <v>1</v>
      </c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>
        <v>1</v>
      </c>
      <c r="BG429" s="86">
        <v>2</v>
      </c>
      <c r="BH429" s="2">
        <v>1</v>
      </c>
      <c r="BI429" s="2"/>
      <c r="BJ429" s="2"/>
      <c r="BK429" s="2"/>
      <c r="BL429" s="2"/>
      <c r="BM429" s="2"/>
      <c r="BN429" s="2"/>
      <c r="BO429" s="2"/>
      <c r="BP429" s="2">
        <v>1</v>
      </c>
      <c r="BQ429" s="2">
        <v>5</v>
      </c>
      <c r="BR429" s="2">
        <v>1</v>
      </c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84" t="s">
        <v>568</v>
      </c>
    </row>
    <row r="430" spans="1:92" ht="19.7" customHeight="1">
      <c r="A430" s="85" t="s">
        <v>237</v>
      </c>
      <c r="B430" s="3">
        <f t="shared" si="1315"/>
        <v>9</v>
      </c>
      <c r="C430" s="2"/>
      <c r="D430" s="2"/>
      <c r="E430" s="2"/>
      <c r="F430" s="2"/>
      <c r="G430" s="2"/>
      <c r="H430" s="2">
        <f t="shared" si="1593"/>
        <v>9</v>
      </c>
      <c r="I430" s="3"/>
      <c r="J430" s="3"/>
      <c r="K430" s="3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>
        <v>1</v>
      </c>
      <c r="X430" s="2"/>
      <c r="Y430" s="2"/>
      <c r="Z430" s="2"/>
      <c r="AA430" s="2"/>
      <c r="AB430" s="2"/>
      <c r="AC430" s="2"/>
      <c r="AD430" s="2"/>
      <c r="AE430" s="2"/>
      <c r="AF430" s="2">
        <v>1</v>
      </c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>
        <v>2</v>
      </c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>
        <v>1</v>
      </c>
      <c r="BG430" s="86"/>
      <c r="BH430" s="2">
        <v>1</v>
      </c>
      <c r="BI430" s="2"/>
      <c r="BJ430" s="2"/>
      <c r="BK430" s="2"/>
      <c r="BL430" s="2"/>
      <c r="BM430" s="2"/>
      <c r="BN430" s="2"/>
      <c r="BO430" s="2"/>
      <c r="BP430" s="2"/>
      <c r="BQ430" s="2">
        <v>1</v>
      </c>
      <c r="BR430" s="2">
        <v>2</v>
      </c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84" t="s">
        <v>568</v>
      </c>
    </row>
    <row r="431" spans="1:92" ht="19.7" customHeight="1">
      <c r="A431" s="85" t="s">
        <v>472</v>
      </c>
      <c r="B431" s="3">
        <f t="shared" si="1315"/>
        <v>19</v>
      </c>
      <c r="C431" s="2"/>
      <c r="D431" s="2"/>
      <c r="E431" s="2"/>
      <c r="F431" s="2"/>
      <c r="G431" s="2"/>
      <c r="H431" s="2">
        <f t="shared" si="1593"/>
        <v>19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>
        <v>1</v>
      </c>
      <c r="W431" s="3"/>
      <c r="X431" s="3"/>
      <c r="Y431" s="3"/>
      <c r="Z431" s="3"/>
      <c r="AA431" s="2"/>
      <c r="AB431" s="3"/>
      <c r="AC431" s="3"/>
      <c r="AD431" s="3"/>
      <c r="AE431" s="2"/>
      <c r="AF431" s="2">
        <v>1</v>
      </c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>
        <f>5-1</f>
        <v>4</v>
      </c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86">
        <f>5-1</f>
        <v>4</v>
      </c>
      <c r="BH431" s="2">
        <v>1</v>
      </c>
      <c r="BI431" s="2"/>
      <c r="BJ431" s="2"/>
      <c r="BK431" s="2"/>
      <c r="BL431" s="2"/>
      <c r="BM431" s="2"/>
      <c r="BN431" s="2"/>
      <c r="BO431" s="2"/>
      <c r="BP431" s="2">
        <v>1</v>
      </c>
      <c r="BQ431" s="2">
        <v>5</v>
      </c>
      <c r="BR431" s="2">
        <v>2</v>
      </c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84" t="s">
        <v>568</v>
      </c>
    </row>
    <row r="432" spans="1:92" ht="19.7" customHeight="1">
      <c r="A432" s="85" t="s">
        <v>238</v>
      </c>
      <c r="B432" s="95">
        <f t="shared" si="1315"/>
        <v>16.5</v>
      </c>
      <c r="C432" s="2"/>
      <c r="D432" s="2"/>
      <c r="E432" s="2"/>
      <c r="F432" s="2"/>
      <c r="G432" s="2"/>
      <c r="H432" s="88">
        <f t="shared" si="1593"/>
        <v>16.5</v>
      </c>
      <c r="I432" s="3"/>
      <c r="J432" s="3"/>
      <c r="K432" s="3"/>
      <c r="L432" s="3"/>
      <c r="M432" s="2"/>
      <c r="N432" s="2"/>
      <c r="O432" s="2"/>
      <c r="P432" s="2"/>
      <c r="Q432" s="2"/>
      <c r="R432" s="2">
        <v>1</v>
      </c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>
        <v>1</v>
      </c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>
        <v>1</v>
      </c>
      <c r="AU432" s="2"/>
      <c r="AV432" s="2"/>
      <c r="AW432" s="2">
        <v>1</v>
      </c>
      <c r="AX432" s="2"/>
      <c r="AY432" s="2"/>
      <c r="AZ432" s="2"/>
      <c r="BA432" s="2"/>
      <c r="BB432" s="2"/>
      <c r="BC432" s="2"/>
      <c r="BD432" s="2"/>
      <c r="BE432" s="2"/>
      <c r="BF432" s="2">
        <v>1</v>
      </c>
      <c r="BG432" s="86">
        <v>1.5</v>
      </c>
      <c r="BH432" s="2">
        <v>1</v>
      </c>
      <c r="BI432" s="2"/>
      <c r="BJ432" s="2"/>
      <c r="BK432" s="2"/>
      <c r="BL432" s="2"/>
      <c r="BM432" s="2">
        <v>1</v>
      </c>
      <c r="BN432" s="2"/>
      <c r="BO432" s="2"/>
      <c r="BP432" s="2"/>
      <c r="BQ432" s="2">
        <v>3</v>
      </c>
      <c r="BR432" s="2">
        <v>2</v>
      </c>
      <c r="BS432" s="2">
        <v>3</v>
      </c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84" t="s">
        <v>568</v>
      </c>
    </row>
    <row r="433" spans="1:82" ht="19.7" customHeight="1">
      <c r="A433" s="85" t="s">
        <v>239</v>
      </c>
      <c r="B433" s="3">
        <f t="shared" si="1315"/>
        <v>18</v>
      </c>
      <c r="C433" s="2"/>
      <c r="D433" s="2"/>
      <c r="E433" s="2"/>
      <c r="F433" s="2"/>
      <c r="G433" s="2"/>
      <c r="H433" s="2">
        <f t="shared" si="1593"/>
        <v>18</v>
      </c>
      <c r="I433" s="3"/>
      <c r="J433" s="3"/>
      <c r="K433" s="3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>
        <v>1</v>
      </c>
      <c r="X433" s="2"/>
      <c r="Y433" s="2"/>
      <c r="Z433" s="2"/>
      <c r="AA433" s="2"/>
      <c r="AB433" s="2"/>
      <c r="AC433" s="2"/>
      <c r="AD433" s="2"/>
      <c r="AE433" s="2">
        <v>1</v>
      </c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>
        <v>1</v>
      </c>
      <c r="AT433" s="2">
        <v>2</v>
      </c>
      <c r="AU433" s="2"/>
      <c r="AV433" s="2"/>
      <c r="AW433" s="2"/>
      <c r="AX433" s="2"/>
      <c r="AY433" s="2"/>
      <c r="AZ433" s="2"/>
      <c r="BA433" s="2"/>
      <c r="BB433" s="2"/>
      <c r="BC433" s="2"/>
      <c r="BD433" s="2">
        <v>1</v>
      </c>
      <c r="BE433" s="2"/>
      <c r="BF433" s="2"/>
      <c r="BG433" s="86">
        <v>2</v>
      </c>
      <c r="BH433" s="2"/>
      <c r="BI433" s="2"/>
      <c r="BJ433" s="2"/>
      <c r="BK433" s="2"/>
      <c r="BL433" s="2"/>
      <c r="BM433" s="2"/>
      <c r="BN433" s="2"/>
      <c r="BO433" s="2"/>
      <c r="BP433" s="2">
        <v>2</v>
      </c>
      <c r="BQ433" s="2">
        <v>2</v>
      </c>
      <c r="BR433" s="2">
        <v>3</v>
      </c>
      <c r="BS433" s="2"/>
      <c r="BT433" s="2">
        <v>1</v>
      </c>
      <c r="BU433" s="2">
        <v>1</v>
      </c>
      <c r="BV433" s="2"/>
      <c r="BW433" s="2"/>
      <c r="BX433" s="2"/>
      <c r="BY433" s="2">
        <v>1</v>
      </c>
      <c r="BZ433" s="2"/>
      <c r="CA433" s="2"/>
      <c r="CB433" s="2"/>
      <c r="CC433" s="2"/>
      <c r="CD433" s="84" t="s">
        <v>568</v>
      </c>
    </row>
    <row r="434" spans="1:82" ht="19.7" customHeight="1">
      <c r="A434" s="85" t="s">
        <v>240</v>
      </c>
      <c r="B434" s="3">
        <f t="shared" si="1315"/>
        <v>9</v>
      </c>
      <c r="C434" s="2"/>
      <c r="D434" s="2"/>
      <c r="E434" s="2"/>
      <c r="F434" s="2"/>
      <c r="G434" s="2"/>
      <c r="H434" s="2">
        <f t="shared" si="1593"/>
        <v>9</v>
      </c>
      <c r="I434" s="3"/>
      <c r="J434" s="3"/>
      <c r="K434" s="3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>
        <v>1</v>
      </c>
      <c r="X434" s="2"/>
      <c r="Y434" s="2"/>
      <c r="Z434" s="2"/>
      <c r="AA434" s="2"/>
      <c r="AB434" s="2"/>
      <c r="AC434" s="2"/>
      <c r="AD434" s="2"/>
      <c r="AE434" s="2">
        <v>1</v>
      </c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>
        <v>2</v>
      </c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86">
        <v>3</v>
      </c>
      <c r="BH434" s="2">
        <v>1</v>
      </c>
      <c r="BI434" s="2"/>
      <c r="BJ434" s="2"/>
      <c r="BK434" s="2"/>
      <c r="BL434" s="2"/>
      <c r="BM434" s="2"/>
      <c r="BN434" s="2"/>
      <c r="BO434" s="2"/>
      <c r="BP434" s="2">
        <v>1</v>
      </c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84" t="s">
        <v>568</v>
      </c>
    </row>
    <row r="435" spans="1:82" ht="19.7" customHeight="1">
      <c r="A435" s="36" t="s">
        <v>294</v>
      </c>
      <c r="B435" s="26">
        <f t="shared" si="1315"/>
        <v>102</v>
      </c>
      <c r="C435" s="27">
        <f>SUM(C436:C439)</f>
        <v>0</v>
      </c>
      <c r="D435" s="27">
        <f>SUM(D436:D439)</f>
        <v>0</v>
      </c>
      <c r="E435" s="27">
        <f>SUM(E436:E439)</f>
        <v>0</v>
      </c>
      <c r="F435" s="27">
        <f>SUM(F436:F439)</f>
        <v>0</v>
      </c>
      <c r="G435" s="27">
        <f>SUM(G436:G439)</f>
        <v>0</v>
      </c>
      <c r="H435" s="27">
        <f t="shared" si="1593"/>
        <v>102</v>
      </c>
      <c r="I435" s="27">
        <f>SUM(I436:I440)</f>
        <v>0</v>
      </c>
      <c r="J435" s="27">
        <f t="shared" ref="J435:CA435" si="1807">SUM(J436:J440)</f>
        <v>1</v>
      </c>
      <c r="K435" s="27">
        <f t="shared" si="1807"/>
        <v>0</v>
      </c>
      <c r="L435" s="27">
        <f t="shared" si="1807"/>
        <v>0</v>
      </c>
      <c r="M435" s="27">
        <f t="shared" si="1807"/>
        <v>0</v>
      </c>
      <c r="N435" s="27">
        <f t="shared" si="1807"/>
        <v>0</v>
      </c>
      <c r="O435" s="27">
        <f t="shared" si="1807"/>
        <v>0</v>
      </c>
      <c r="P435" s="27">
        <f t="shared" si="1807"/>
        <v>0</v>
      </c>
      <c r="Q435" s="27">
        <f t="shared" si="1807"/>
        <v>0</v>
      </c>
      <c r="R435" s="27">
        <f t="shared" si="1807"/>
        <v>2</v>
      </c>
      <c r="S435" s="27">
        <f>SUM(S436:S440)</f>
        <v>0</v>
      </c>
      <c r="T435" s="27">
        <f t="shared" si="1807"/>
        <v>0</v>
      </c>
      <c r="U435" s="27">
        <f t="shared" si="1807"/>
        <v>0</v>
      </c>
      <c r="V435" s="27">
        <f t="shared" si="1807"/>
        <v>3</v>
      </c>
      <c r="W435" s="27">
        <f>SUM(W436:W440)</f>
        <v>1</v>
      </c>
      <c r="X435" s="27">
        <f t="shared" si="1807"/>
        <v>0</v>
      </c>
      <c r="Y435" s="27">
        <f t="shared" si="1807"/>
        <v>0</v>
      </c>
      <c r="Z435" s="27">
        <f>SUM(Z436:Z440)</f>
        <v>0</v>
      </c>
      <c r="AA435" s="27">
        <f>SUM(AA436:AA440)</f>
        <v>0</v>
      </c>
      <c r="AB435" s="27">
        <f t="shared" si="1807"/>
        <v>0</v>
      </c>
      <c r="AC435" s="27">
        <f t="shared" si="1807"/>
        <v>0</v>
      </c>
      <c r="AD435" s="27">
        <f>SUM(AD436:AD440)</f>
        <v>0</v>
      </c>
      <c r="AE435" s="27">
        <f t="shared" si="1807"/>
        <v>32</v>
      </c>
      <c r="AF435" s="27">
        <f>SUM(AF436:AF440)</f>
        <v>0</v>
      </c>
      <c r="AG435" s="27">
        <f>SUM(AG436:AG440)</f>
        <v>0</v>
      </c>
      <c r="AH435" s="27">
        <f>SUM(AH436:AH440)</f>
        <v>1</v>
      </c>
      <c r="AI435" s="27">
        <f t="shared" si="1807"/>
        <v>0</v>
      </c>
      <c r="AJ435" s="27">
        <f>SUM(AJ436:AJ440)</f>
        <v>0</v>
      </c>
      <c r="AK435" s="27">
        <f>SUM(AK436:AK440)</f>
        <v>0</v>
      </c>
      <c r="AL435" s="27">
        <f>SUM(AL436:AL440)</f>
        <v>0</v>
      </c>
      <c r="AM435" s="27">
        <f>SUM(AM436:AM440)</f>
        <v>0</v>
      </c>
      <c r="AN435" s="27">
        <f t="shared" si="1807"/>
        <v>0</v>
      </c>
      <c r="AO435" s="27">
        <f t="shared" si="1807"/>
        <v>0</v>
      </c>
      <c r="AP435" s="27">
        <f>SUM(AP436:AP440)</f>
        <v>0</v>
      </c>
      <c r="AQ435" s="27">
        <f t="shared" si="1807"/>
        <v>0</v>
      </c>
      <c r="AR435" s="27">
        <f>SUM(AR436:AR440)</f>
        <v>0</v>
      </c>
      <c r="AS435" s="27">
        <f t="shared" si="1807"/>
        <v>41</v>
      </c>
      <c r="AT435" s="27">
        <f>SUM(AT436:AT440)</f>
        <v>0</v>
      </c>
      <c r="AU435" s="27">
        <f>SUM(AU436:AU440)</f>
        <v>0</v>
      </c>
      <c r="AV435" s="27">
        <f>SUM(AV436:AV440)</f>
        <v>3</v>
      </c>
      <c r="AW435" s="27">
        <f t="shared" si="1807"/>
        <v>0</v>
      </c>
      <c r="AX435" s="27">
        <f t="shared" si="1807"/>
        <v>0</v>
      </c>
      <c r="AY435" s="27">
        <f t="shared" si="1807"/>
        <v>0</v>
      </c>
      <c r="AZ435" s="27">
        <f>SUM(AZ436:AZ440)</f>
        <v>0</v>
      </c>
      <c r="BA435" s="27">
        <f t="shared" si="1807"/>
        <v>0</v>
      </c>
      <c r="BB435" s="27">
        <f t="shared" si="1807"/>
        <v>0</v>
      </c>
      <c r="BC435" s="27">
        <f t="shared" si="1807"/>
        <v>0</v>
      </c>
      <c r="BD435" s="27">
        <f t="shared" ref="BD435" si="1808">SUM(BD436:BD440)</f>
        <v>0</v>
      </c>
      <c r="BE435" s="27">
        <f>SUM(BE436:BE440)</f>
        <v>0</v>
      </c>
      <c r="BF435" s="27">
        <f t="shared" si="1807"/>
        <v>13</v>
      </c>
      <c r="BG435" s="57">
        <f t="shared" ref="BG435:BL435" si="1809">SUM(BG436:BG440)</f>
        <v>0</v>
      </c>
      <c r="BH435" s="27">
        <f t="shared" si="1809"/>
        <v>0</v>
      </c>
      <c r="BI435" s="27">
        <f t="shared" si="1809"/>
        <v>0</v>
      </c>
      <c r="BJ435" s="27">
        <f t="shared" si="1809"/>
        <v>0</v>
      </c>
      <c r="BK435" s="27">
        <f t="shared" si="1809"/>
        <v>0</v>
      </c>
      <c r="BL435" s="27">
        <f t="shared" si="1809"/>
        <v>0</v>
      </c>
      <c r="BM435" s="27">
        <f t="shared" si="1807"/>
        <v>1</v>
      </c>
      <c r="BN435" s="27">
        <f t="shared" si="1807"/>
        <v>0</v>
      </c>
      <c r="BO435" s="27">
        <f t="shared" si="1807"/>
        <v>0</v>
      </c>
      <c r="BP435" s="27">
        <f t="shared" si="1807"/>
        <v>3</v>
      </c>
      <c r="BQ435" s="27">
        <f>SUM(BQ436:BQ440)</f>
        <v>0</v>
      </c>
      <c r="BR435" s="27">
        <f>SUM(BR436:BR440)</f>
        <v>0</v>
      </c>
      <c r="BS435" s="27">
        <f t="shared" si="1807"/>
        <v>0</v>
      </c>
      <c r="BT435" s="27">
        <f t="shared" si="1807"/>
        <v>0</v>
      </c>
      <c r="BU435" s="27">
        <f t="shared" si="1807"/>
        <v>0</v>
      </c>
      <c r="BV435" s="27">
        <f t="shared" si="1807"/>
        <v>1</v>
      </c>
      <c r="BW435" s="27">
        <f t="shared" si="1807"/>
        <v>0</v>
      </c>
      <c r="BX435" s="27">
        <f t="shared" ref="BX435" si="1810">SUM(BX436:BX440)</f>
        <v>0</v>
      </c>
      <c r="BY435" s="27">
        <f t="shared" si="1807"/>
        <v>0</v>
      </c>
      <c r="BZ435" s="27">
        <f t="shared" si="1807"/>
        <v>0</v>
      </c>
      <c r="CA435" s="27">
        <f t="shared" si="1807"/>
        <v>0</v>
      </c>
      <c r="CB435" s="27"/>
      <c r="CC435" s="27">
        <f t="shared" ref="CC435" si="1811">SUM(CC436:CC440)</f>
        <v>0</v>
      </c>
      <c r="CD435" s="84"/>
    </row>
    <row r="436" spans="1:82" ht="19.7" customHeight="1">
      <c r="A436" s="85" t="s">
        <v>254</v>
      </c>
      <c r="B436" s="3">
        <f t="shared" si="1315"/>
        <v>20</v>
      </c>
      <c r="C436" s="2"/>
      <c r="D436" s="2"/>
      <c r="E436" s="2"/>
      <c r="F436" s="2"/>
      <c r="G436" s="2"/>
      <c r="H436" s="2">
        <f t="shared" si="1593"/>
        <v>20</v>
      </c>
      <c r="I436" s="3"/>
      <c r="J436" s="3">
        <v>1</v>
      </c>
      <c r="K436" s="3"/>
      <c r="L436" s="3"/>
      <c r="M436" s="2"/>
      <c r="N436" s="2"/>
      <c r="O436" s="2"/>
      <c r="P436" s="2"/>
      <c r="Q436" s="2"/>
      <c r="R436" s="2">
        <v>1</v>
      </c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>
        <v>7</v>
      </c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>
        <v>9</v>
      </c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>
        <v>2</v>
      </c>
      <c r="BG436" s="86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84" t="s">
        <v>568</v>
      </c>
    </row>
    <row r="437" spans="1:82" ht="19.7" customHeight="1">
      <c r="A437" s="85" t="s">
        <v>247</v>
      </c>
      <c r="B437" s="3">
        <f t="shared" si="1315"/>
        <v>22</v>
      </c>
      <c r="C437" s="2"/>
      <c r="D437" s="2"/>
      <c r="E437" s="2"/>
      <c r="F437" s="2"/>
      <c r="G437" s="2"/>
      <c r="H437" s="2">
        <f t="shared" si="1593"/>
        <v>22</v>
      </c>
      <c r="I437" s="3"/>
      <c r="J437" s="3"/>
      <c r="K437" s="3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>
        <v>1</v>
      </c>
      <c r="W437" s="2">
        <v>1</v>
      </c>
      <c r="X437" s="2"/>
      <c r="Y437" s="2"/>
      <c r="Z437" s="2"/>
      <c r="AA437" s="2"/>
      <c r="AB437" s="2"/>
      <c r="AC437" s="2"/>
      <c r="AD437" s="2"/>
      <c r="AE437" s="2">
        <v>6</v>
      </c>
      <c r="AF437" s="2"/>
      <c r="AG437" s="2"/>
      <c r="AH437" s="2">
        <v>1</v>
      </c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>
        <v>10</v>
      </c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>
        <v>3</v>
      </c>
      <c r="BG437" s="86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84" t="s">
        <v>568</v>
      </c>
    </row>
    <row r="438" spans="1:82" ht="19.7" customHeight="1">
      <c r="A438" s="85" t="s">
        <v>248</v>
      </c>
      <c r="B438" s="3">
        <f t="shared" si="1315"/>
        <v>21</v>
      </c>
      <c r="C438" s="2"/>
      <c r="D438" s="2"/>
      <c r="E438" s="2"/>
      <c r="F438" s="2"/>
      <c r="G438" s="2"/>
      <c r="H438" s="2">
        <f t="shared" si="1593"/>
        <v>21</v>
      </c>
      <c r="I438" s="3"/>
      <c r="J438" s="3"/>
      <c r="K438" s="3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>
        <v>1</v>
      </c>
      <c r="W438" s="2"/>
      <c r="X438" s="2"/>
      <c r="Y438" s="2"/>
      <c r="Z438" s="2"/>
      <c r="AA438" s="2"/>
      <c r="AB438" s="2"/>
      <c r="AC438" s="2"/>
      <c r="AD438" s="2"/>
      <c r="AE438" s="2">
        <v>7</v>
      </c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>
        <v>9</v>
      </c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>
        <v>3</v>
      </c>
      <c r="BG438" s="86"/>
      <c r="BH438" s="2"/>
      <c r="BI438" s="2"/>
      <c r="BJ438" s="2"/>
      <c r="BK438" s="2"/>
      <c r="BL438" s="2"/>
      <c r="BM438" s="2"/>
      <c r="BN438" s="2"/>
      <c r="BO438" s="2"/>
      <c r="BP438" s="2">
        <v>1</v>
      </c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84" t="s">
        <v>568</v>
      </c>
    </row>
    <row r="439" spans="1:82" ht="19.7" customHeight="1">
      <c r="A439" s="85" t="s">
        <v>473</v>
      </c>
      <c r="B439" s="3">
        <f t="shared" si="1315"/>
        <v>25</v>
      </c>
      <c r="C439" s="2"/>
      <c r="D439" s="2"/>
      <c r="E439" s="2"/>
      <c r="F439" s="2"/>
      <c r="G439" s="2"/>
      <c r="H439" s="2">
        <f t="shared" si="1593"/>
        <v>25</v>
      </c>
      <c r="I439" s="3"/>
      <c r="J439" s="3"/>
      <c r="K439" s="3"/>
      <c r="L439" s="3"/>
      <c r="M439" s="2"/>
      <c r="N439" s="2"/>
      <c r="O439" s="2"/>
      <c r="P439" s="2"/>
      <c r="Q439" s="2"/>
      <c r="R439" s="2">
        <v>1</v>
      </c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>
        <v>7</v>
      </c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>
        <v>8</v>
      </c>
      <c r="AT439" s="2"/>
      <c r="AU439" s="2"/>
      <c r="AV439" s="2">
        <v>2</v>
      </c>
      <c r="AW439" s="2"/>
      <c r="AX439" s="2"/>
      <c r="AY439" s="2"/>
      <c r="AZ439" s="2"/>
      <c r="BA439" s="2"/>
      <c r="BB439" s="2"/>
      <c r="BC439" s="2"/>
      <c r="BD439" s="2"/>
      <c r="BE439" s="2"/>
      <c r="BF439" s="2">
        <v>3</v>
      </c>
      <c r="BG439" s="86"/>
      <c r="BH439" s="2"/>
      <c r="BI439" s="2"/>
      <c r="BJ439" s="2"/>
      <c r="BK439" s="2"/>
      <c r="BL439" s="2"/>
      <c r="BM439" s="2">
        <v>1</v>
      </c>
      <c r="BN439" s="2"/>
      <c r="BO439" s="2"/>
      <c r="BP439" s="2">
        <v>2</v>
      </c>
      <c r="BQ439" s="2"/>
      <c r="BR439" s="2"/>
      <c r="BS439" s="2"/>
      <c r="BT439" s="2"/>
      <c r="BU439" s="2"/>
      <c r="BV439" s="2">
        <v>1</v>
      </c>
      <c r="BW439" s="2"/>
      <c r="BX439" s="2"/>
      <c r="BY439" s="2"/>
      <c r="BZ439" s="2"/>
      <c r="CA439" s="2"/>
      <c r="CB439" s="2"/>
      <c r="CC439" s="2"/>
      <c r="CD439" s="84" t="s">
        <v>568</v>
      </c>
    </row>
    <row r="440" spans="1:82" ht="19.7" customHeight="1">
      <c r="A440" s="85" t="s">
        <v>255</v>
      </c>
      <c r="B440" s="3">
        <f t="shared" si="1315"/>
        <v>14</v>
      </c>
      <c r="C440" s="2">
        <f>SUM(L443)</f>
        <v>0</v>
      </c>
      <c r="D440" s="2"/>
      <c r="E440" s="2"/>
      <c r="F440" s="2"/>
      <c r="G440" s="2"/>
      <c r="H440" s="2">
        <f t="shared" si="1593"/>
        <v>14</v>
      </c>
      <c r="I440" s="3"/>
      <c r="J440" s="3"/>
      <c r="K440" s="3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>
        <v>1</v>
      </c>
      <c r="W440" s="2"/>
      <c r="X440" s="2"/>
      <c r="Y440" s="2"/>
      <c r="Z440" s="2"/>
      <c r="AA440" s="2"/>
      <c r="AB440" s="2"/>
      <c r="AC440" s="2"/>
      <c r="AD440" s="2"/>
      <c r="AE440" s="2">
        <v>5</v>
      </c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>
        <v>5</v>
      </c>
      <c r="AT440" s="2"/>
      <c r="AU440" s="2"/>
      <c r="AV440" s="2">
        <v>1</v>
      </c>
      <c r="AW440" s="2"/>
      <c r="AX440" s="2"/>
      <c r="AY440" s="2"/>
      <c r="AZ440" s="2"/>
      <c r="BA440" s="2"/>
      <c r="BB440" s="2"/>
      <c r="BC440" s="2"/>
      <c r="BD440" s="2"/>
      <c r="BE440" s="2"/>
      <c r="BF440" s="2">
        <v>2</v>
      </c>
      <c r="BG440" s="86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84" t="s">
        <v>568</v>
      </c>
    </row>
    <row r="441" spans="1:82" ht="19.7" customHeight="1">
      <c r="A441" s="36" t="s">
        <v>544</v>
      </c>
      <c r="B441" s="26">
        <f t="shared" si="1315"/>
        <v>59</v>
      </c>
      <c r="C441" s="27">
        <f>SUM(C442:C445)</f>
        <v>0</v>
      </c>
      <c r="D441" s="27">
        <f t="shared" ref="D441:I441" si="1812">SUM(D442:D445)</f>
        <v>0</v>
      </c>
      <c r="E441" s="27">
        <f t="shared" si="1812"/>
        <v>0</v>
      </c>
      <c r="F441" s="27">
        <f t="shared" si="1812"/>
        <v>0</v>
      </c>
      <c r="G441" s="27">
        <f t="shared" si="1812"/>
        <v>0</v>
      </c>
      <c r="H441" s="27">
        <f t="shared" si="1593"/>
        <v>59</v>
      </c>
      <c r="I441" s="27">
        <f t="shared" si="1812"/>
        <v>0</v>
      </c>
      <c r="J441" s="27">
        <f t="shared" ref="J441" si="1813">SUM(J442:J445)</f>
        <v>0</v>
      </c>
      <c r="K441" s="27">
        <f t="shared" ref="K441" si="1814">SUM(K442:K445)</f>
        <v>0</v>
      </c>
      <c r="L441" s="27">
        <f t="shared" ref="L441" si="1815">SUM(L442:L445)</f>
        <v>0</v>
      </c>
      <c r="M441" s="27">
        <f t="shared" ref="M441" si="1816">SUM(M442:M445)</f>
        <v>0</v>
      </c>
      <c r="N441" s="27">
        <f t="shared" ref="N441" si="1817">SUM(N442:N445)</f>
        <v>0</v>
      </c>
      <c r="O441" s="27">
        <f t="shared" ref="O441" si="1818">SUM(O442:O445)</f>
        <v>0</v>
      </c>
      <c r="P441" s="27">
        <f t="shared" ref="P441" si="1819">SUM(P442:P445)</f>
        <v>0</v>
      </c>
      <c r="Q441" s="27">
        <f t="shared" ref="Q441" si="1820">SUM(Q442:Q445)</f>
        <v>0</v>
      </c>
      <c r="R441" s="27">
        <f t="shared" ref="R441" si="1821">SUM(R442:R445)</f>
        <v>0</v>
      </c>
      <c r="S441" s="27">
        <f t="shared" ref="S441" si="1822">SUM(S442:S445)</f>
        <v>0</v>
      </c>
      <c r="T441" s="27">
        <f t="shared" ref="T441" si="1823">SUM(T442:T445)</f>
        <v>0</v>
      </c>
      <c r="U441" s="27">
        <f t="shared" ref="U441" si="1824">SUM(U442:U445)</f>
        <v>1</v>
      </c>
      <c r="V441" s="27">
        <f t="shared" ref="V441" si="1825">SUM(V442:V445)</f>
        <v>0</v>
      </c>
      <c r="W441" s="27">
        <f t="shared" ref="W441" si="1826">SUM(W442:W445)</f>
        <v>2</v>
      </c>
      <c r="X441" s="27">
        <f t="shared" ref="X441" si="1827">SUM(X442:X445)</f>
        <v>0</v>
      </c>
      <c r="Y441" s="27">
        <f t="shared" ref="Y441" si="1828">SUM(Y442:Y445)</f>
        <v>2</v>
      </c>
      <c r="Z441" s="27">
        <f t="shared" ref="Z441" si="1829">SUM(Z442:Z445)</f>
        <v>0</v>
      </c>
      <c r="AA441" s="27">
        <f t="shared" ref="AA441" si="1830">SUM(AA442:AA445)</f>
        <v>0</v>
      </c>
      <c r="AB441" s="27">
        <f t="shared" ref="AB441" si="1831">SUM(AB442:AB445)</f>
        <v>0</v>
      </c>
      <c r="AC441" s="27">
        <f t="shared" ref="AC441" si="1832">SUM(AC442:AC445)</f>
        <v>0</v>
      </c>
      <c r="AD441" s="27">
        <f t="shared" ref="AD441" si="1833">SUM(AD442:AD445)</f>
        <v>0</v>
      </c>
      <c r="AE441" s="27">
        <f t="shared" ref="AE441" si="1834">SUM(AE442:AE445)</f>
        <v>1</v>
      </c>
      <c r="AF441" s="27">
        <f t="shared" ref="AF441" si="1835">SUM(AF442:AF445)</f>
        <v>0</v>
      </c>
      <c r="AG441" s="27">
        <f t="shared" ref="AG441" si="1836">SUM(AG442:AG445)</f>
        <v>0</v>
      </c>
      <c r="AH441" s="27">
        <f t="shared" ref="AH441" si="1837">SUM(AH442:AH445)</f>
        <v>16</v>
      </c>
      <c r="AI441" s="27">
        <f t="shared" ref="AI441" si="1838">SUM(AI442:AI445)</f>
        <v>0</v>
      </c>
      <c r="AJ441" s="27">
        <f t="shared" ref="AJ441" si="1839">SUM(AJ442:AJ445)</f>
        <v>0</v>
      </c>
      <c r="AK441" s="27">
        <f t="shared" ref="AK441" si="1840">SUM(AK442:AK445)</f>
        <v>0</v>
      </c>
      <c r="AL441" s="27">
        <f t="shared" ref="AL441" si="1841">SUM(AL442:AL445)</f>
        <v>0</v>
      </c>
      <c r="AM441" s="27">
        <f t="shared" ref="AM441" si="1842">SUM(AM442:AM445)</f>
        <v>0</v>
      </c>
      <c r="AN441" s="27">
        <f t="shared" ref="AN441" si="1843">SUM(AN442:AN445)</f>
        <v>0</v>
      </c>
      <c r="AO441" s="27">
        <f t="shared" ref="AO441" si="1844">SUM(AO442:AO445)</f>
        <v>3</v>
      </c>
      <c r="AP441" s="27">
        <f t="shared" ref="AP441" si="1845">SUM(AP442:AP445)</f>
        <v>0</v>
      </c>
      <c r="AQ441" s="27">
        <f t="shared" ref="AQ441" si="1846">SUM(AQ442:AQ445)</f>
        <v>1</v>
      </c>
      <c r="AR441" s="27">
        <f t="shared" ref="AR441" si="1847">SUM(AR442:AR445)</f>
        <v>0</v>
      </c>
      <c r="AS441" s="27">
        <f t="shared" ref="AS441" si="1848">SUM(AS442:AS445)</f>
        <v>0</v>
      </c>
      <c r="AT441" s="27">
        <f t="shared" ref="AT441" si="1849">SUM(AT442:AT445)</f>
        <v>0</v>
      </c>
      <c r="AU441" s="27">
        <f t="shared" ref="AU441" si="1850">SUM(AU442:AU445)</f>
        <v>0</v>
      </c>
      <c r="AV441" s="27">
        <f t="shared" ref="AV441" si="1851">SUM(AV442:AV445)</f>
        <v>26</v>
      </c>
      <c r="AW441" s="27">
        <f t="shared" ref="AW441" si="1852">SUM(AW442:AW445)</f>
        <v>0</v>
      </c>
      <c r="AX441" s="27">
        <f t="shared" ref="AX441" si="1853">SUM(AX442:AX445)</f>
        <v>0</v>
      </c>
      <c r="AY441" s="27">
        <f t="shared" ref="AY441" si="1854">SUM(AY442:AY445)</f>
        <v>0</v>
      </c>
      <c r="AZ441" s="27">
        <f t="shared" ref="AZ441" si="1855">SUM(AZ442:AZ445)</f>
        <v>0</v>
      </c>
      <c r="BA441" s="27">
        <f t="shared" ref="BA441" si="1856">SUM(BA442:BA445)</f>
        <v>0</v>
      </c>
      <c r="BB441" s="27">
        <f t="shared" ref="BB441" si="1857">SUM(BB442:BB445)</f>
        <v>4</v>
      </c>
      <c r="BC441" s="27">
        <f t="shared" ref="BC441" si="1858">SUM(BC442:BC445)</f>
        <v>0</v>
      </c>
      <c r="BD441" s="27">
        <f t="shared" ref="BD441" si="1859">SUM(BD442:BD445)</f>
        <v>0</v>
      </c>
      <c r="BE441" s="27">
        <f t="shared" ref="BE441" si="1860">SUM(BE442:BE445)</f>
        <v>0</v>
      </c>
      <c r="BF441" s="27">
        <f t="shared" ref="BF441" si="1861">SUM(BF442:BF445)</f>
        <v>3</v>
      </c>
      <c r="BG441" s="27">
        <f t="shared" ref="BG441" si="1862">SUM(BG442:BG445)</f>
        <v>0</v>
      </c>
      <c r="BH441" s="27">
        <f t="shared" ref="BH441" si="1863">SUM(BH442:BH445)</f>
        <v>0</v>
      </c>
      <c r="BI441" s="27">
        <f t="shared" ref="BI441" si="1864">SUM(BI442:BI445)</f>
        <v>0</v>
      </c>
      <c r="BJ441" s="27">
        <f t="shared" ref="BJ441" si="1865">SUM(BJ442:BJ445)</f>
        <v>0</v>
      </c>
      <c r="BK441" s="27">
        <f t="shared" ref="BK441" si="1866">SUM(BK442:BK445)</f>
        <v>0</v>
      </c>
      <c r="BL441" s="27">
        <f t="shared" ref="BL441" si="1867">SUM(BL442:BL445)</f>
        <v>0</v>
      </c>
      <c r="BM441" s="27">
        <f t="shared" ref="BM441" si="1868">SUM(BM442:BM445)</f>
        <v>0</v>
      </c>
      <c r="BN441" s="27">
        <f t="shared" ref="BN441" si="1869">SUM(BN442:BN445)</f>
        <v>0</v>
      </c>
      <c r="BO441" s="27">
        <f t="shared" ref="BO441" si="1870">SUM(BO442:BO445)</f>
        <v>0</v>
      </c>
      <c r="BP441" s="27">
        <f t="shared" ref="BP441" si="1871">SUM(BP442:BP445)</f>
        <v>0</v>
      </c>
      <c r="BQ441" s="27">
        <f t="shared" ref="BQ441" si="1872">SUM(BQ442:BQ445)</f>
        <v>0</v>
      </c>
      <c r="BR441" s="27">
        <f t="shared" ref="BR441" si="1873">SUM(BR442:BR445)</f>
        <v>0</v>
      </c>
      <c r="BS441" s="27">
        <f t="shared" ref="BS441" si="1874">SUM(BS442:BS445)</f>
        <v>0</v>
      </c>
      <c r="BT441" s="27">
        <f t="shared" ref="BT441" si="1875">SUM(BT442:BT445)</f>
        <v>0</v>
      </c>
      <c r="BU441" s="27">
        <f t="shared" ref="BU441" si="1876">SUM(BU442:BU445)</f>
        <v>0</v>
      </c>
      <c r="BV441" s="27">
        <f t="shared" ref="BV441" si="1877">SUM(BV442:BV445)</f>
        <v>0</v>
      </c>
      <c r="BW441" s="27">
        <f t="shared" ref="BW441" si="1878">SUM(BW442:BW445)</f>
        <v>0</v>
      </c>
      <c r="BX441" s="27">
        <f t="shared" ref="BX441" si="1879">SUM(BX442:BX445)</f>
        <v>0</v>
      </c>
      <c r="BY441" s="27">
        <f t="shared" ref="BY441" si="1880">SUM(BY442:BY445)</f>
        <v>0</v>
      </c>
      <c r="BZ441" s="27">
        <f t="shared" ref="BZ441" si="1881">SUM(BZ442:BZ445)</f>
        <v>0</v>
      </c>
      <c r="CA441" s="27">
        <f t="shared" ref="CA441:CC441" si="1882">SUM(CA442:CA445)</f>
        <v>0</v>
      </c>
      <c r="CB441" s="27"/>
      <c r="CC441" s="27">
        <f t="shared" si="1882"/>
        <v>0</v>
      </c>
      <c r="CD441" s="84"/>
    </row>
    <row r="442" spans="1:82" ht="19.7" customHeight="1">
      <c r="A442" s="85" t="s">
        <v>541</v>
      </c>
      <c r="B442" s="3">
        <f t="shared" si="1315"/>
        <v>28</v>
      </c>
      <c r="C442" s="2"/>
      <c r="D442" s="2"/>
      <c r="E442" s="2"/>
      <c r="F442" s="2"/>
      <c r="G442" s="2"/>
      <c r="H442" s="2">
        <f t="shared" si="1593"/>
        <v>28</v>
      </c>
      <c r="I442" s="3"/>
      <c r="J442" s="3"/>
      <c r="K442" s="3"/>
      <c r="L442" s="3"/>
      <c r="M442" s="2"/>
      <c r="N442" s="2"/>
      <c r="O442" s="2"/>
      <c r="P442" s="2"/>
      <c r="Q442" s="2"/>
      <c r="R442" s="2"/>
      <c r="S442" s="2"/>
      <c r="T442" s="2"/>
      <c r="U442" s="2">
        <v>1</v>
      </c>
      <c r="V442" s="2"/>
      <c r="W442" s="2">
        <v>2</v>
      </c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>
        <v>9</v>
      </c>
      <c r="AI442" s="2"/>
      <c r="AJ442" s="2"/>
      <c r="AK442" s="2"/>
      <c r="AL442" s="2"/>
      <c r="AM442" s="2"/>
      <c r="AN442" s="2"/>
      <c r="AO442" s="2">
        <v>1</v>
      </c>
      <c r="AP442" s="2"/>
      <c r="AQ442" s="2"/>
      <c r="AR442" s="2"/>
      <c r="AS442" s="2"/>
      <c r="AT442" s="2"/>
      <c r="AU442" s="2"/>
      <c r="AV442" s="2">
        <v>12</v>
      </c>
      <c r="AW442" s="2"/>
      <c r="AX442" s="2"/>
      <c r="AY442" s="2"/>
      <c r="AZ442" s="2"/>
      <c r="BA442" s="2"/>
      <c r="BB442" s="2">
        <v>2</v>
      </c>
      <c r="BC442" s="2"/>
      <c r="BD442" s="2"/>
      <c r="BE442" s="2"/>
      <c r="BF442" s="2">
        <v>1</v>
      </c>
      <c r="BG442" s="86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84" t="s">
        <v>568</v>
      </c>
    </row>
    <row r="443" spans="1:82" ht="19.7" customHeight="1">
      <c r="A443" s="85" t="s">
        <v>542</v>
      </c>
      <c r="B443" s="3">
        <f t="shared" si="1315"/>
        <v>9</v>
      </c>
      <c r="C443" s="2"/>
      <c r="D443" s="2"/>
      <c r="E443" s="2"/>
      <c r="F443" s="2"/>
      <c r="G443" s="2"/>
      <c r="H443" s="2">
        <f t="shared" si="1593"/>
        <v>9</v>
      </c>
      <c r="I443" s="3"/>
      <c r="J443" s="3"/>
      <c r="K443" s="3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>
        <v>1</v>
      </c>
      <c r="Z443" s="2"/>
      <c r="AA443" s="2"/>
      <c r="AB443" s="2"/>
      <c r="AC443" s="2"/>
      <c r="AD443" s="2"/>
      <c r="AE443" s="2"/>
      <c r="AF443" s="2"/>
      <c r="AG443" s="2"/>
      <c r="AH443" s="2">
        <v>3</v>
      </c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>
        <v>3</v>
      </c>
      <c r="AW443" s="2"/>
      <c r="AX443" s="2"/>
      <c r="AY443" s="2"/>
      <c r="AZ443" s="2"/>
      <c r="BA443" s="2"/>
      <c r="BB443" s="2">
        <v>1</v>
      </c>
      <c r="BC443" s="2"/>
      <c r="BD443" s="2"/>
      <c r="BE443" s="2"/>
      <c r="BF443" s="2">
        <v>1</v>
      </c>
      <c r="BG443" s="86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84" t="s">
        <v>568</v>
      </c>
    </row>
    <row r="444" spans="1:82" ht="19.7" customHeight="1">
      <c r="A444" s="85" t="s">
        <v>545</v>
      </c>
      <c r="B444" s="3">
        <f t="shared" si="1315"/>
        <v>8</v>
      </c>
      <c r="C444" s="2"/>
      <c r="D444" s="2"/>
      <c r="E444" s="2"/>
      <c r="F444" s="2"/>
      <c r="G444" s="2"/>
      <c r="H444" s="2">
        <f t="shared" si="1593"/>
        <v>8</v>
      </c>
      <c r="I444" s="3"/>
      <c r="J444" s="3"/>
      <c r="K444" s="3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>
        <v>1</v>
      </c>
      <c r="AF444" s="2"/>
      <c r="AG444" s="2"/>
      <c r="AH444" s="2">
        <v>2</v>
      </c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>
        <v>5</v>
      </c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86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84" t="s">
        <v>568</v>
      </c>
    </row>
    <row r="445" spans="1:82" ht="19.7" customHeight="1">
      <c r="A445" s="85" t="s">
        <v>543</v>
      </c>
      <c r="B445" s="3">
        <f t="shared" si="1315"/>
        <v>14</v>
      </c>
      <c r="C445" s="2"/>
      <c r="D445" s="2"/>
      <c r="E445" s="2"/>
      <c r="F445" s="2"/>
      <c r="G445" s="2"/>
      <c r="H445" s="2">
        <f t="shared" si="1593"/>
        <v>14</v>
      </c>
      <c r="I445" s="3"/>
      <c r="J445" s="3"/>
      <c r="K445" s="3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>
        <v>1</v>
      </c>
      <c r="Z445" s="2"/>
      <c r="AA445" s="2"/>
      <c r="AB445" s="2"/>
      <c r="AC445" s="2"/>
      <c r="AD445" s="2"/>
      <c r="AE445" s="2"/>
      <c r="AF445" s="2"/>
      <c r="AG445" s="2"/>
      <c r="AH445" s="2">
        <v>2</v>
      </c>
      <c r="AI445" s="2"/>
      <c r="AJ445" s="2"/>
      <c r="AK445" s="2"/>
      <c r="AL445" s="2"/>
      <c r="AM445" s="2"/>
      <c r="AN445" s="2"/>
      <c r="AO445" s="2">
        <v>2</v>
      </c>
      <c r="AP445" s="2"/>
      <c r="AQ445" s="2">
        <v>1</v>
      </c>
      <c r="AR445" s="2"/>
      <c r="AS445" s="2"/>
      <c r="AT445" s="2"/>
      <c r="AU445" s="2"/>
      <c r="AV445" s="2">
        <v>6</v>
      </c>
      <c r="AW445" s="2"/>
      <c r="AX445" s="2"/>
      <c r="AY445" s="2"/>
      <c r="AZ445" s="2"/>
      <c r="BA445" s="2"/>
      <c r="BB445" s="2">
        <v>1</v>
      </c>
      <c r="BC445" s="2"/>
      <c r="BD445" s="2"/>
      <c r="BE445" s="2"/>
      <c r="BF445" s="2">
        <v>1</v>
      </c>
      <c r="BG445" s="86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84" t="s">
        <v>568</v>
      </c>
    </row>
    <row r="446" spans="1:82" s="41" customFormat="1" ht="19.7" customHeight="1">
      <c r="A446" s="58" t="s">
        <v>295</v>
      </c>
      <c r="B446" s="59">
        <f t="shared" si="1315"/>
        <v>153</v>
      </c>
      <c r="C446" s="60">
        <f>SUM(C447,C453,C456)</f>
        <v>0</v>
      </c>
      <c r="D446" s="60">
        <f t="shared" ref="D446:I446" si="1883">SUM(D447,D453,D456)</f>
        <v>0</v>
      </c>
      <c r="E446" s="60">
        <f t="shared" si="1883"/>
        <v>0</v>
      </c>
      <c r="F446" s="60">
        <f t="shared" si="1883"/>
        <v>0</v>
      </c>
      <c r="G446" s="60">
        <f t="shared" si="1883"/>
        <v>0</v>
      </c>
      <c r="H446" s="60">
        <f t="shared" si="1593"/>
        <v>153</v>
      </c>
      <c r="I446" s="60">
        <f t="shared" si="1883"/>
        <v>0</v>
      </c>
      <c r="J446" s="60">
        <f t="shared" ref="J446" si="1884">SUM(J447,J453,J456)</f>
        <v>0</v>
      </c>
      <c r="K446" s="60">
        <f t="shared" ref="K446" si="1885">SUM(K447,K453,K456)</f>
        <v>0</v>
      </c>
      <c r="L446" s="60">
        <f t="shared" ref="L446" si="1886">SUM(L447,L453,L456)</f>
        <v>0</v>
      </c>
      <c r="M446" s="60">
        <f t="shared" ref="M446" si="1887">SUM(M447,M453,M456)</f>
        <v>0</v>
      </c>
      <c r="N446" s="60">
        <f t="shared" ref="N446" si="1888">SUM(N447,N453,N456)</f>
        <v>0</v>
      </c>
      <c r="O446" s="60">
        <f t="shared" ref="O446" si="1889">SUM(O447,O453,O456)</f>
        <v>0</v>
      </c>
      <c r="P446" s="60">
        <f t="shared" ref="P446" si="1890">SUM(P447,P453,P456)</f>
        <v>1</v>
      </c>
      <c r="Q446" s="60">
        <f t="shared" ref="Q446" si="1891">SUM(Q447,Q453,Q456)</f>
        <v>0</v>
      </c>
      <c r="R446" s="60">
        <f t="shared" ref="R446" si="1892">SUM(R447,R453,R456)</f>
        <v>1</v>
      </c>
      <c r="S446" s="60">
        <f t="shared" ref="S446" si="1893">SUM(S447,S453,S456)</f>
        <v>0</v>
      </c>
      <c r="T446" s="60">
        <f t="shared" ref="T446" si="1894">SUM(T447,T453,T456)</f>
        <v>0</v>
      </c>
      <c r="U446" s="60">
        <f t="shared" ref="U446" si="1895">SUM(U447,U453,U456)</f>
        <v>0</v>
      </c>
      <c r="V446" s="60">
        <f t="shared" ref="V446" si="1896">SUM(V447,V453,V456)</f>
        <v>2</v>
      </c>
      <c r="W446" s="60">
        <f t="shared" ref="W446" si="1897">SUM(W447,W453,W456)</f>
        <v>5</v>
      </c>
      <c r="X446" s="60">
        <f t="shared" ref="X446" si="1898">SUM(X447,X453,X456)</f>
        <v>0</v>
      </c>
      <c r="Y446" s="60">
        <f t="shared" ref="Y446" si="1899">SUM(Y447,Y453,Y456)</f>
        <v>0</v>
      </c>
      <c r="Z446" s="60">
        <f t="shared" ref="Z446" si="1900">SUM(Z447,Z453,Z456)</f>
        <v>0</v>
      </c>
      <c r="AA446" s="60">
        <f t="shared" ref="AA446" si="1901">SUM(AA447,AA453,AA456)</f>
        <v>0</v>
      </c>
      <c r="AB446" s="60">
        <f t="shared" ref="AB446" si="1902">SUM(AB447,AB453,AB456)</f>
        <v>0</v>
      </c>
      <c r="AC446" s="60">
        <f t="shared" ref="AC446" si="1903">SUM(AC447,AC453,AC456)</f>
        <v>1</v>
      </c>
      <c r="AD446" s="60">
        <f t="shared" ref="AD446" si="1904">SUM(AD447,AD453,AD456)</f>
        <v>0</v>
      </c>
      <c r="AE446" s="60">
        <f t="shared" ref="AE446" si="1905">SUM(AE447,AE453,AE456)</f>
        <v>13</v>
      </c>
      <c r="AF446" s="60">
        <f t="shared" ref="AF446" si="1906">SUM(AF447,AF453,AF456)</f>
        <v>5</v>
      </c>
      <c r="AG446" s="60">
        <f t="shared" ref="AG446" si="1907">SUM(AG447,AG453,AG456)</f>
        <v>0</v>
      </c>
      <c r="AH446" s="60">
        <f t="shared" ref="AH446" si="1908">SUM(AH447,AH453,AH456)</f>
        <v>3</v>
      </c>
      <c r="AI446" s="60">
        <f t="shared" ref="AI446" si="1909">SUM(AI447,AI453,AI456)</f>
        <v>1</v>
      </c>
      <c r="AJ446" s="60">
        <f t="shared" ref="AJ446" si="1910">SUM(AJ447,AJ453,AJ456)</f>
        <v>0</v>
      </c>
      <c r="AK446" s="60">
        <f t="shared" ref="AK446" si="1911">SUM(AK447,AK453,AK456)</f>
        <v>0</v>
      </c>
      <c r="AL446" s="60">
        <f t="shared" ref="AL446" si="1912">SUM(AL447,AL453,AL456)</f>
        <v>0</v>
      </c>
      <c r="AM446" s="60">
        <f t="shared" ref="AM446" si="1913">SUM(AM447,AM453,AM456)</f>
        <v>0</v>
      </c>
      <c r="AN446" s="60">
        <f t="shared" ref="AN446" si="1914">SUM(AN447,AN453,AN456)</f>
        <v>0</v>
      </c>
      <c r="AO446" s="60">
        <f t="shared" ref="AO446" si="1915">SUM(AO447,AO453,AO456)</f>
        <v>2</v>
      </c>
      <c r="AP446" s="60">
        <f t="shared" ref="AP446" si="1916">SUM(AP447,AP453,AP456)</f>
        <v>0</v>
      </c>
      <c r="AQ446" s="60">
        <f t="shared" ref="AQ446" si="1917">SUM(AQ447,AQ453,AQ456)</f>
        <v>0</v>
      </c>
      <c r="AR446" s="60">
        <f t="shared" ref="AR446" si="1918">SUM(AR447,AR453,AR456)</f>
        <v>0</v>
      </c>
      <c r="AS446" s="60">
        <f t="shared" ref="AS446" si="1919">SUM(AS447,AS453,AS456)</f>
        <v>18</v>
      </c>
      <c r="AT446" s="60">
        <f t="shared" ref="AT446" si="1920">SUM(AT447,AT453,AT456)</f>
        <v>17</v>
      </c>
      <c r="AU446" s="60">
        <f t="shared" ref="AU446" si="1921">SUM(AU447,AU453,AU456)</f>
        <v>0</v>
      </c>
      <c r="AV446" s="60">
        <f t="shared" ref="AV446" si="1922">SUM(AV447,AV453,AV456)</f>
        <v>6</v>
      </c>
      <c r="AW446" s="60">
        <f t="shared" ref="AW446" si="1923">SUM(AW447,AW453,AW456)</f>
        <v>0</v>
      </c>
      <c r="AX446" s="60">
        <f t="shared" ref="AX446" si="1924">SUM(AX447,AX453,AX456)</f>
        <v>0</v>
      </c>
      <c r="AY446" s="60">
        <f t="shared" ref="AY446" si="1925">SUM(AY447,AY453,AY456)</f>
        <v>0</v>
      </c>
      <c r="AZ446" s="60">
        <f t="shared" ref="AZ446" si="1926">SUM(AZ447,AZ453,AZ456)</f>
        <v>0</v>
      </c>
      <c r="BA446" s="60">
        <f t="shared" ref="BA446" si="1927">SUM(BA447,BA453,BA456)</f>
        <v>0</v>
      </c>
      <c r="BB446" s="60">
        <f t="shared" ref="BB446" si="1928">SUM(BB447,BB453,BB456)</f>
        <v>1</v>
      </c>
      <c r="BC446" s="60">
        <f t="shared" ref="BC446" si="1929">SUM(BC447,BC453,BC456)</f>
        <v>0</v>
      </c>
      <c r="BD446" s="60">
        <f t="shared" ref="BD446" si="1930">SUM(BD447,BD453,BD456)</f>
        <v>0</v>
      </c>
      <c r="BE446" s="60">
        <f t="shared" ref="BE446" si="1931">SUM(BE447,BE453,BE456)</f>
        <v>0</v>
      </c>
      <c r="BF446" s="60">
        <f t="shared" ref="BF446" si="1932">SUM(BF447,BF453,BF456)</f>
        <v>10</v>
      </c>
      <c r="BG446" s="60">
        <f t="shared" ref="BG446" si="1933">SUM(BG447,BG453,BG456)</f>
        <v>17</v>
      </c>
      <c r="BH446" s="60">
        <f t="shared" ref="BH446" si="1934">SUM(BH447,BH453,BH456)</f>
        <v>7</v>
      </c>
      <c r="BI446" s="60">
        <f t="shared" ref="BI446" si="1935">SUM(BI447,BI453,BI456)</f>
        <v>0</v>
      </c>
      <c r="BJ446" s="60">
        <f t="shared" ref="BJ446" si="1936">SUM(BJ447,BJ453,BJ456)</f>
        <v>0</v>
      </c>
      <c r="BK446" s="60">
        <f t="shared" ref="BK446" si="1937">SUM(BK447,BK453,BK456)</f>
        <v>0</v>
      </c>
      <c r="BL446" s="60">
        <f t="shared" ref="BL446" si="1938">SUM(BL447,BL453,BL456)</f>
        <v>0</v>
      </c>
      <c r="BM446" s="60">
        <f t="shared" ref="BM446" si="1939">SUM(BM447,BM453,BM456)</f>
        <v>1</v>
      </c>
      <c r="BN446" s="60">
        <f t="shared" ref="BN446" si="1940">SUM(BN447,BN453,BN456)</f>
        <v>0</v>
      </c>
      <c r="BO446" s="60">
        <f t="shared" ref="BO446" si="1941">SUM(BO447,BO453,BO456)</f>
        <v>0</v>
      </c>
      <c r="BP446" s="60">
        <f t="shared" ref="BP446" si="1942">SUM(BP447,BP453,BP456)</f>
        <v>5</v>
      </c>
      <c r="BQ446" s="60">
        <f t="shared" ref="BQ446" si="1943">SUM(BQ447,BQ453,BQ456)</f>
        <v>24</v>
      </c>
      <c r="BR446" s="60">
        <f t="shared" ref="BR446" si="1944">SUM(BR447,BR453,BR456)</f>
        <v>9</v>
      </c>
      <c r="BS446" s="60">
        <f t="shared" ref="BS446" si="1945">SUM(BS447,BS453,BS456)</f>
        <v>2</v>
      </c>
      <c r="BT446" s="60">
        <f t="shared" ref="BT446" si="1946">SUM(BT447,BT453,BT456)</f>
        <v>0</v>
      </c>
      <c r="BU446" s="60">
        <f t="shared" ref="BU446" si="1947">SUM(BU447,BU453,BU456)</f>
        <v>1</v>
      </c>
      <c r="BV446" s="60">
        <f t="shared" ref="BV446" si="1948">SUM(BV447,BV453,BV456)</f>
        <v>0</v>
      </c>
      <c r="BW446" s="60">
        <f t="shared" ref="BW446" si="1949">SUM(BW447,BW453,BW456)</f>
        <v>1</v>
      </c>
      <c r="BX446" s="60">
        <f t="shared" ref="BX446" si="1950">SUM(BX447,BX453,BX456)</f>
        <v>0</v>
      </c>
      <c r="BY446" s="60">
        <f t="shared" ref="BY446" si="1951">SUM(BY447,BY453,BY456)</f>
        <v>0</v>
      </c>
      <c r="BZ446" s="60">
        <f t="shared" ref="BZ446" si="1952">SUM(BZ447,BZ453,BZ456)</f>
        <v>0</v>
      </c>
      <c r="CA446" s="60">
        <f t="shared" ref="CA446:CC446" si="1953">SUM(CA447,CA453,CA456)</f>
        <v>0</v>
      </c>
      <c r="CB446" s="60"/>
      <c r="CC446" s="60">
        <f t="shared" si="1953"/>
        <v>0</v>
      </c>
      <c r="CD446" s="84"/>
    </row>
    <row r="447" spans="1:82" ht="19.7" customHeight="1">
      <c r="A447" s="36" t="s">
        <v>169</v>
      </c>
      <c r="B447" s="26">
        <f t="shared" si="1315"/>
        <v>98</v>
      </c>
      <c r="C447" s="27">
        <f>SUM(C448:C452)</f>
        <v>0</v>
      </c>
      <c r="D447" s="27">
        <f>SUM(D448:D452)</f>
        <v>0</v>
      </c>
      <c r="E447" s="27">
        <f>SUM(E448:E452)</f>
        <v>0</v>
      </c>
      <c r="F447" s="27">
        <f>SUM(F448:F452)</f>
        <v>0</v>
      </c>
      <c r="G447" s="27">
        <f>SUM(G448:G452)</f>
        <v>0</v>
      </c>
      <c r="H447" s="27">
        <f t="shared" si="1593"/>
        <v>98</v>
      </c>
      <c r="I447" s="27">
        <f>SUM(I448:I452)</f>
        <v>0</v>
      </c>
      <c r="J447" s="27">
        <f t="shared" ref="J447:CA447" si="1954">SUM(J448:J452)</f>
        <v>0</v>
      </c>
      <c r="K447" s="27">
        <f t="shared" si="1954"/>
        <v>0</v>
      </c>
      <c r="L447" s="27">
        <f t="shared" si="1954"/>
        <v>0</v>
      </c>
      <c r="M447" s="27">
        <f t="shared" si="1954"/>
        <v>0</v>
      </c>
      <c r="N447" s="27">
        <f t="shared" si="1954"/>
        <v>0</v>
      </c>
      <c r="O447" s="27">
        <f t="shared" si="1954"/>
        <v>0</v>
      </c>
      <c r="P447" s="27">
        <f t="shared" si="1954"/>
        <v>0</v>
      </c>
      <c r="Q447" s="27">
        <f t="shared" si="1954"/>
        <v>0</v>
      </c>
      <c r="R447" s="27">
        <f t="shared" si="1954"/>
        <v>1</v>
      </c>
      <c r="S447" s="27">
        <f>SUM(S448:S452)</f>
        <v>0</v>
      </c>
      <c r="T447" s="27">
        <f t="shared" si="1954"/>
        <v>0</v>
      </c>
      <c r="U447" s="27">
        <f t="shared" si="1954"/>
        <v>0</v>
      </c>
      <c r="V447" s="27">
        <f t="shared" si="1954"/>
        <v>0</v>
      </c>
      <c r="W447" s="27">
        <f>SUM(W448:W452)</f>
        <v>4</v>
      </c>
      <c r="X447" s="27">
        <f t="shared" si="1954"/>
        <v>0</v>
      </c>
      <c r="Y447" s="27">
        <f t="shared" si="1954"/>
        <v>0</v>
      </c>
      <c r="Z447" s="27">
        <f>SUM(Z448:Z452)</f>
        <v>0</v>
      </c>
      <c r="AA447" s="27">
        <f>SUM(AA448:AA452)</f>
        <v>0</v>
      </c>
      <c r="AB447" s="27">
        <f t="shared" si="1954"/>
        <v>0</v>
      </c>
      <c r="AC447" s="27">
        <f t="shared" si="1954"/>
        <v>0</v>
      </c>
      <c r="AD447" s="27">
        <f>SUM(AD448:AD452)</f>
        <v>0</v>
      </c>
      <c r="AE447" s="27">
        <f t="shared" si="1954"/>
        <v>1</v>
      </c>
      <c r="AF447" s="27">
        <f>SUM(AF448:AF452)</f>
        <v>5</v>
      </c>
      <c r="AG447" s="27">
        <f>SUM(AG448:AG452)</f>
        <v>0</v>
      </c>
      <c r="AH447" s="27">
        <f>SUM(AH448:AH452)</f>
        <v>0</v>
      </c>
      <c r="AI447" s="27">
        <f t="shared" si="1954"/>
        <v>1</v>
      </c>
      <c r="AJ447" s="27">
        <f>SUM(AJ448:AJ452)</f>
        <v>0</v>
      </c>
      <c r="AK447" s="27">
        <f>SUM(AK448:AK452)</f>
        <v>0</v>
      </c>
      <c r="AL447" s="27">
        <f>SUM(AL448:AL452)</f>
        <v>0</v>
      </c>
      <c r="AM447" s="27">
        <f>SUM(AM448:AM452)</f>
        <v>0</v>
      </c>
      <c r="AN447" s="27">
        <f t="shared" si="1954"/>
        <v>0</v>
      </c>
      <c r="AO447" s="27">
        <f t="shared" si="1954"/>
        <v>0</v>
      </c>
      <c r="AP447" s="27">
        <f>SUM(AP448:AP452)</f>
        <v>0</v>
      </c>
      <c r="AQ447" s="27">
        <f t="shared" si="1954"/>
        <v>0</v>
      </c>
      <c r="AR447" s="27">
        <f>SUM(AR448:AR452)</f>
        <v>0</v>
      </c>
      <c r="AS447" s="27">
        <f t="shared" si="1954"/>
        <v>1</v>
      </c>
      <c r="AT447" s="27">
        <f>SUM(AT448:AT452)</f>
        <v>17</v>
      </c>
      <c r="AU447" s="27">
        <f>SUM(AU448:AU452)</f>
        <v>0</v>
      </c>
      <c r="AV447" s="27">
        <f>SUM(AV448:AV452)</f>
        <v>0</v>
      </c>
      <c r="AW447" s="27">
        <f t="shared" si="1954"/>
        <v>0</v>
      </c>
      <c r="AX447" s="27">
        <f t="shared" si="1954"/>
        <v>0</v>
      </c>
      <c r="AY447" s="27">
        <f t="shared" si="1954"/>
        <v>0</v>
      </c>
      <c r="AZ447" s="27">
        <f>SUM(AZ448:AZ452)</f>
        <v>0</v>
      </c>
      <c r="BA447" s="27">
        <f t="shared" si="1954"/>
        <v>0</v>
      </c>
      <c r="BB447" s="27">
        <f t="shared" si="1954"/>
        <v>0</v>
      </c>
      <c r="BC447" s="27">
        <f t="shared" si="1954"/>
        <v>0</v>
      </c>
      <c r="BD447" s="27">
        <f t="shared" ref="BD447" si="1955">SUM(BD448:BD452)</f>
        <v>0</v>
      </c>
      <c r="BE447" s="27">
        <f>SUM(BE448:BE452)</f>
        <v>0</v>
      </c>
      <c r="BF447" s="27">
        <f t="shared" si="1954"/>
        <v>3</v>
      </c>
      <c r="BG447" s="50">
        <f t="shared" ref="BG447:BL447" si="1956">SUM(BG448:BG452)</f>
        <v>17</v>
      </c>
      <c r="BH447" s="27">
        <f t="shared" si="1956"/>
        <v>7</v>
      </c>
      <c r="BI447" s="27">
        <f t="shared" si="1956"/>
        <v>0</v>
      </c>
      <c r="BJ447" s="27">
        <f t="shared" si="1956"/>
        <v>0</v>
      </c>
      <c r="BK447" s="27">
        <f t="shared" si="1956"/>
        <v>0</v>
      </c>
      <c r="BL447" s="27">
        <f t="shared" si="1956"/>
        <v>0</v>
      </c>
      <c r="BM447" s="27">
        <f t="shared" si="1954"/>
        <v>1</v>
      </c>
      <c r="BN447" s="27">
        <f t="shared" si="1954"/>
        <v>0</v>
      </c>
      <c r="BO447" s="27">
        <f t="shared" si="1954"/>
        <v>0</v>
      </c>
      <c r="BP447" s="27">
        <f t="shared" si="1954"/>
        <v>3</v>
      </c>
      <c r="BQ447" s="27">
        <f>SUM(BQ448:BQ452)</f>
        <v>24</v>
      </c>
      <c r="BR447" s="27">
        <f>SUM(BR448:BR452)</f>
        <v>9</v>
      </c>
      <c r="BS447" s="27">
        <f t="shared" si="1954"/>
        <v>2</v>
      </c>
      <c r="BT447" s="27">
        <f t="shared" si="1954"/>
        <v>0</v>
      </c>
      <c r="BU447" s="27">
        <f t="shared" si="1954"/>
        <v>1</v>
      </c>
      <c r="BV447" s="27">
        <f t="shared" si="1954"/>
        <v>0</v>
      </c>
      <c r="BW447" s="27">
        <f t="shared" si="1954"/>
        <v>1</v>
      </c>
      <c r="BX447" s="27">
        <f t="shared" ref="BX447" si="1957">SUM(BX448:BX452)</f>
        <v>0</v>
      </c>
      <c r="BY447" s="27">
        <f t="shared" si="1954"/>
        <v>0</v>
      </c>
      <c r="BZ447" s="27">
        <f t="shared" si="1954"/>
        <v>0</v>
      </c>
      <c r="CA447" s="27">
        <f t="shared" si="1954"/>
        <v>0</v>
      </c>
      <c r="CB447" s="27"/>
      <c r="CC447" s="27">
        <f t="shared" ref="CC447" si="1958">SUM(CC448:CC452)</f>
        <v>0</v>
      </c>
      <c r="CD447" s="84"/>
    </row>
    <row r="448" spans="1:82" ht="19.7" customHeight="1">
      <c r="A448" s="85" t="s">
        <v>474</v>
      </c>
      <c r="B448" s="3">
        <f t="shared" si="1315"/>
        <v>57</v>
      </c>
      <c r="C448" s="2"/>
      <c r="D448" s="2"/>
      <c r="E448" s="2"/>
      <c r="F448" s="2"/>
      <c r="G448" s="2"/>
      <c r="H448" s="2">
        <f t="shared" si="1593"/>
        <v>57</v>
      </c>
      <c r="I448" s="3"/>
      <c r="J448" s="3"/>
      <c r="K448" s="3"/>
      <c r="L448" s="3"/>
      <c r="M448" s="2"/>
      <c r="N448" s="2"/>
      <c r="O448" s="2"/>
      <c r="P448" s="2"/>
      <c r="Q448" s="2"/>
      <c r="R448" s="2">
        <v>1</v>
      </c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>
        <v>4</v>
      </c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>
        <f>13-2</f>
        <v>11</v>
      </c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>
        <v>1</v>
      </c>
      <c r="BG448" s="87">
        <f>14-1</f>
        <v>13</v>
      </c>
      <c r="BH448" s="2">
        <v>3</v>
      </c>
      <c r="BI448" s="2"/>
      <c r="BJ448" s="2"/>
      <c r="BK448" s="2"/>
      <c r="BL448" s="2"/>
      <c r="BM448" s="2"/>
      <c r="BN448" s="2"/>
      <c r="BO448" s="2"/>
      <c r="BP448" s="2">
        <v>1</v>
      </c>
      <c r="BQ448" s="2">
        <f>18-1</f>
        <v>17</v>
      </c>
      <c r="BR448" s="2">
        <v>6</v>
      </c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84" t="s">
        <v>568</v>
      </c>
    </row>
    <row r="449" spans="1:82" ht="19.7" customHeight="1">
      <c r="A449" s="85" t="s">
        <v>475</v>
      </c>
      <c r="B449" s="3">
        <f t="shared" si="1315"/>
        <v>11</v>
      </c>
      <c r="C449" s="2"/>
      <c r="D449" s="2"/>
      <c r="E449" s="2"/>
      <c r="F449" s="2"/>
      <c r="G449" s="2"/>
      <c r="H449" s="2">
        <f t="shared" si="1593"/>
        <v>11</v>
      </c>
      <c r="I449" s="3"/>
      <c r="J449" s="3"/>
      <c r="K449" s="3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>
        <v>1</v>
      </c>
      <c r="X449" s="2"/>
      <c r="Y449" s="2"/>
      <c r="Z449" s="2"/>
      <c r="AA449" s="2"/>
      <c r="AB449" s="2"/>
      <c r="AC449" s="2"/>
      <c r="AD449" s="2"/>
      <c r="AE449" s="2"/>
      <c r="AF449" s="2">
        <v>1</v>
      </c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>
        <v>2</v>
      </c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>
        <v>1</v>
      </c>
      <c r="BG449" s="86"/>
      <c r="BH449" s="2">
        <v>1</v>
      </c>
      <c r="BI449" s="2"/>
      <c r="BJ449" s="2"/>
      <c r="BK449" s="2"/>
      <c r="BL449" s="2"/>
      <c r="BM449" s="2"/>
      <c r="BN449" s="2"/>
      <c r="BO449" s="2"/>
      <c r="BP449" s="2"/>
      <c r="BQ449" s="2">
        <v>4</v>
      </c>
      <c r="BR449" s="2">
        <v>1</v>
      </c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84" t="s">
        <v>568</v>
      </c>
    </row>
    <row r="450" spans="1:82" ht="19.7" customHeight="1">
      <c r="A450" s="85" t="s">
        <v>476</v>
      </c>
      <c r="B450" s="3">
        <f t="shared" si="1315"/>
        <v>9</v>
      </c>
      <c r="C450" s="2"/>
      <c r="D450" s="2"/>
      <c r="E450" s="2"/>
      <c r="F450" s="2"/>
      <c r="G450" s="2"/>
      <c r="H450" s="2">
        <f t="shared" si="1593"/>
        <v>9</v>
      </c>
      <c r="I450" s="3"/>
      <c r="J450" s="3"/>
      <c r="K450" s="3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>
        <v>1</v>
      </c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>
        <v>2</v>
      </c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86">
        <v>2</v>
      </c>
      <c r="BH450" s="2">
        <v>1</v>
      </c>
      <c r="BI450" s="2"/>
      <c r="BJ450" s="2"/>
      <c r="BK450" s="2"/>
      <c r="BL450" s="2"/>
      <c r="BM450" s="2"/>
      <c r="BN450" s="2"/>
      <c r="BO450" s="2"/>
      <c r="BP450" s="2">
        <v>1</v>
      </c>
      <c r="BQ450" s="2">
        <v>2</v>
      </c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84" t="s">
        <v>568</v>
      </c>
    </row>
    <row r="451" spans="1:82" ht="19.7" customHeight="1">
      <c r="A451" s="85" t="s">
        <v>477</v>
      </c>
      <c r="B451" s="3">
        <f t="shared" si="1315"/>
        <v>8</v>
      </c>
      <c r="C451" s="2"/>
      <c r="D451" s="2"/>
      <c r="E451" s="2"/>
      <c r="F451" s="2"/>
      <c r="G451" s="2"/>
      <c r="H451" s="2">
        <f t="shared" si="1593"/>
        <v>8</v>
      </c>
      <c r="I451" s="3"/>
      <c r="J451" s="3"/>
      <c r="K451" s="3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>
        <v>1</v>
      </c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>
        <v>1</v>
      </c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>
        <v>1</v>
      </c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86"/>
      <c r="BH451" s="2">
        <v>1</v>
      </c>
      <c r="BI451" s="2"/>
      <c r="BJ451" s="2"/>
      <c r="BK451" s="2"/>
      <c r="BL451" s="2"/>
      <c r="BM451" s="2">
        <v>1</v>
      </c>
      <c r="BN451" s="2"/>
      <c r="BO451" s="2"/>
      <c r="BP451" s="2"/>
      <c r="BQ451" s="2"/>
      <c r="BR451" s="2">
        <v>1</v>
      </c>
      <c r="BS451" s="2">
        <v>2</v>
      </c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84" t="s">
        <v>568</v>
      </c>
    </row>
    <row r="452" spans="1:82" ht="19.7" customHeight="1">
      <c r="A452" s="85" t="s">
        <v>478</v>
      </c>
      <c r="B452" s="3">
        <f>SUM(C452:H452)</f>
        <v>13</v>
      </c>
      <c r="C452" s="2"/>
      <c r="D452" s="2"/>
      <c r="E452" s="2"/>
      <c r="F452" s="2"/>
      <c r="G452" s="2"/>
      <c r="H452" s="2">
        <f t="shared" si="1593"/>
        <v>13</v>
      </c>
      <c r="I452" s="3"/>
      <c r="J452" s="3"/>
      <c r="K452" s="3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>
        <v>1</v>
      </c>
      <c r="X452" s="2"/>
      <c r="Y452" s="2"/>
      <c r="Z452" s="2"/>
      <c r="AA452" s="2"/>
      <c r="AB452" s="2"/>
      <c r="AC452" s="2"/>
      <c r="AD452" s="2"/>
      <c r="AE452" s="2">
        <v>1</v>
      </c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>
        <v>1</v>
      </c>
      <c r="AT452" s="2">
        <v>1</v>
      </c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>
        <v>1</v>
      </c>
      <c r="BG452" s="86">
        <v>2</v>
      </c>
      <c r="BH452" s="2">
        <v>1</v>
      </c>
      <c r="BI452" s="2"/>
      <c r="BJ452" s="2"/>
      <c r="BK452" s="2"/>
      <c r="BL452" s="2"/>
      <c r="BM452" s="2"/>
      <c r="BN452" s="2"/>
      <c r="BO452" s="2"/>
      <c r="BP452" s="2">
        <v>1</v>
      </c>
      <c r="BQ452" s="2">
        <v>1</v>
      </c>
      <c r="BR452" s="2">
        <v>1</v>
      </c>
      <c r="BS452" s="2"/>
      <c r="BT452" s="2"/>
      <c r="BU452" s="2">
        <v>1</v>
      </c>
      <c r="BV452" s="2"/>
      <c r="BW452" s="2">
        <v>1</v>
      </c>
      <c r="BX452" s="2"/>
      <c r="BY452" s="2"/>
      <c r="BZ452" s="2"/>
      <c r="CA452" s="2"/>
      <c r="CB452" s="2"/>
      <c r="CC452" s="2"/>
      <c r="CD452" s="84" t="s">
        <v>568</v>
      </c>
    </row>
    <row r="453" spans="1:82" ht="19.7" customHeight="1">
      <c r="A453" s="36" t="s">
        <v>479</v>
      </c>
      <c r="B453" s="26">
        <f>SUM(C453:H453)</f>
        <v>39</v>
      </c>
      <c r="C453" s="27">
        <f>SUM(C454:C455)</f>
        <v>0</v>
      </c>
      <c r="D453" s="27">
        <f t="shared" ref="D453:BS453" si="1959">SUM(D454:D455)</f>
        <v>0</v>
      </c>
      <c r="E453" s="27">
        <f t="shared" si="1959"/>
        <v>0</v>
      </c>
      <c r="F453" s="27">
        <f t="shared" si="1959"/>
        <v>0</v>
      </c>
      <c r="G453" s="27">
        <f t="shared" si="1959"/>
        <v>0</v>
      </c>
      <c r="H453" s="27">
        <f t="shared" ref="H453:H516" si="1960">SUM(I453:CC453)</f>
        <v>39</v>
      </c>
      <c r="I453" s="27">
        <f>SUM(I454:I455)</f>
        <v>0</v>
      </c>
      <c r="J453" s="27">
        <f t="shared" si="1959"/>
        <v>0</v>
      </c>
      <c r="K453" s="27"/>
      <c r="L453" s="27">
        <f t="shared" si="1959"/>
        <v>0</v>
      </c>
      <c r="M453" s="27">
        <f t="shared" si="1959"/>
        <v>0</v>
      </c>
      <c r="N453" s="27">
        <f t="shared" si="1959"/>
        <v>0</v>
      </c>
      <c r="O453" s="27">
        <f t="shared" si="1959"/>
        <v>0</v>
      </c>
      <c r="P453" s="27">
        <f t="shared" si="1959"/>
        <v>1</v>
      </c>
      <c r="Q453" s="27">
        <f t="shared" si="1959"/>
        <v>0</v>
      </c>
      <c r="R453" s="27">
        <f t="shared" si="1959"/>
        <v>0</v>
      </c>
      <c r="S453" s="27">
        <f>SUM(S454:S455)</f>
        <v>0</v>
      </c>
      <c r="T453" s="27"/>
      <c r="U453" s="27">
        <f t="shared" si="1959"/>
        <v>0</v>
      </c>
      <c r="V453" s="27">
        <f t="shared" si="1959"/>
        <v>2</v>
      </c>
      <c r="W453" s="27">
        <f>SUM(W454:W455)</f>
        <v>0</v>
      </c>
      <c r="X453" s="27">
        <f t="shared" si="1959"/>
        <v>0</v>
      </c>
      <c r="Y453" s="27">
        <f t="shared" si="1959"/>
        <v>0</v>
      </c>
      <c r="Z453" s="27">
        <f>SUM(Z454:Z455)</f>
        <v>0</v>
      </c>
      <c r="AA453" s="27">
        <f>SUM(AA454:AA455)</f>
        <v>0</v>
      </c>
      <c r="AB453" s="27">
        <f t="shared" si="1959"/>
        <v>0</v>
      </c>
      <c r="AC453" s="27">
        <f t="shared" si="1959"/>
        <v>0</v>
      </c>
      <c r="AD453" s="27">
        <f>SUM(AD454:AD455)</f>
        <v>0</v>
      </c>
      <c r="AE453" s="27">
        <f t="shared" si="1959"/>
        <v>12</v>
      </c>
      <c r="AF453" s="27">
        <f>SUM(AF454:AF455)</f>
        <v>0</v>
      </c>
      <c r="AG453" s="27">
        <f>SUM(AG454:AG455)</f>
        <v>0</v>
      </c>
      <c r="AH453" s="27">
        <f>SUM(AH454:AH455)</f>
        <v>0</v>
      </c>
      <c r="AI453" s="27">
        <f t="shared" si="1959"/>
        <v>0</v>
      </c>
      <c r="AJ453" s="27">
        <f>SUM(AJ454:AJ455)</f>
        <v>0</v>
      </c>
      <c r="AK453" s="27">
        <f>SUM(AK454:AK455)</f>
        <v>0</v>
      </c>
      <c r="AL453" s="27">
        <f>SUM(AL454:AL455)</f>
        <v>0</v>
      </c>
      <c r="AM453" s="27">
        <f>SUM(AM454:AM455)</f>
        <v>0</v>
      </c>
      <c r="AN453" s="27">
        <f t="shared" si="1959"/>
        <v>0</v>
      </c>
      <c r="AO453" s="27">
        <f t="shared" si="1959"/>
        <v>0</v>
      </c>
      <c r="AP453" s="27">
        <f>SUM(AP454:AP455)</f>
        <v>0</v>
      </c>
      <c r="AQ453" s="27">
        <f t="shared" si="1959"/>
        <v>0</v>
      </c>
      <c r="AR453" s="27">
        <f>SUM(AR454:AR455)</f>
        <v>0</v>
      </c>
      <c r="AS453" s="27">
        <f t="shared" si="1959"/>
        <v>17</v>
      </c>
      <c r="AT453" s="27">
        <f>SUM(AT454:AT455)</f>
        <v>0</v>
      </c>
      <c r="AU453" s="27">
        <f>SUM(AU454:AU455)</f>
        <v>0</v>
      </c>
      <c r="AV453" s="27">
        <f>SUM(AV454:AV455)</f>
        <v>0</v>
      </c>
      <c r="AW453" s="27">
        <f t="shared" si="1959"/>
        <v>0</v>
      </c>
      <c r="AX453" s="27">
        <f t="shared" si="1959"/>
        <v>0</v>
      </c>
      <c r="AY453" s="27">
        <f t="shared" si="1959"/>
        <v>0</v>
      </c>
      <c r="AZ453" s="27">
        <f>SUM(AZ454:AZ455)</f>
        <v>0</v>
      </c>
      <c r="BA453" s="27">
        <f t="shared" si="1959"/>
        <v>0</v>
      </c>
      <c r="BB453" s="27">
        <f t="shared" si="1959"/>
        <v>0</v>
      </c>
      <c r="BC453" s="27">
        <f t="shared" si="1959"/>
        <v>0</v>
      </c>
      <c r="BD453" s="27">
        <f t="shared" ref="BD453" si="1961">SUM(BD454:BD455)</f>
        <v>0</v>
      </c>
      <c r="BE453" s="27">
        <f>SUM(BE454:BE455)</f>
        <v>0</v>
      </c>
      <c r="BF453" s="27">
        <f t="shared" si="1959"/>
        <v>5</v>
      </c>
      <c r="BG453" s="57">
        <f t="shared" ref="BG453:BL453" si="1962">SUM(BG454:BG455)</f>
        <v>0</v>
      </c>
      <c r="BH453" s="27">
        <f t="shared" si="1962"/>
        <v>0</v>
      </c>
      <c r="BI453" s="27">
        <f t="shared" si="1962"/>
        <v>0</v>
      </c>
      <c r="BJ453" s="27">
        <f t="shared" si="1962"/>
        <v>0</v>
      </c>
      <c r="BK453" s="27">
        <f t="shared" si="1962"/>
        <v>0</v>
      </c>
      <c r="BL453" s="27">
        <f t="shared" si="1962"/>
        <v>0</v>
      </c>
      <c r="BM453" s="27">
        <f t="shared" si="1959"/>
        <v>0</v>
      </c>
      <c r="BN453" s="27">
        <f t="shared" si="1959"/>
        <v>0</v>
      </c>
      <c r="BO453" s="27">
        <f t="shared" si="1959"/>
        <v>0</v>
      </c>
      <c r="BP453" s="27">
        <f t="shared" si="1959"/>
        <v>2</v>
      </c>
      <c r="BQ453" s="27">
        <f>SUM(BQ454:BQ455)</f>
        <v>0</v>
      </c>
      <c r="BR453" s="27">
        <f>SUM(BR454:BR455)</f>
        <v>0</v>
      </c>
      <c r="BS453" s="27">
        <f t="shared" si="1959"/>
        <v>0</v>
      </c>
      <c r="BT453" s="27">
        <f t="shared" ref="BT453:CA453" si="1963">SUM(BT454:BT455)</f>
        <v>0</v>
      </c>
      <c r="BU453" s="27">
        <f t="shared" si="1963"/>
        <v>0</v>
      </c>
      <c r="BV453" s="27">
        <f t="shared" si="1963"/>
        <v>0</v>
      </c>
      <c r="BW453" s="27">
        <f t="shared" si="1963"/>
        <v>0</v>
      </c>
      <c r="BX453" s="27">
        <f t="shared" ref="BX453" si="1964">SUM(BX454:BX455)</f>
        <v>0</v>
      </c>
      <c r="BY453" s="27">
        <f t="shared" si="1963"/>
        <v>0</v>
      </c>
      <c r="BZ453" s="27">
        <f t="shared" si="1963"/>
        <v>0</v>
      </c>
      <c r="CA453" s="27">
        <f t="shared" si="1963"/>
        <v>0</v>
      </c>
      <c r="CB453" s="27"/>
      <c r="CC453" s="27">
        <f t="shared" ref="CC453" si="1965">SUM(CC454:CC455)</f>
        <v>0</v>
      </c>
      <c r="CD453" s="84"/>
    </row>
    <row r="454" spans="1:82" ht="19.7" customHeight="1">
      <c r="A454" s="85" t="s">
        <v>480</v>
      </c>
      <c r="B454" s="3">
        <f t="shared" ref="B454:B553" si="1966">SUM(C454:H454)</f>
        <v>25</v>
      </c>
      <c r="C454" s="2"/>
      <c r="D454" s="2"/>
      <c r="E454" s="2"/>
      <c r="F454" s="2"/>
      <c r="G454" s="2"/>
      <c r="H454" s="2">
        <f t="shared" si="1960"/>
        <v>25</v>
      </c>
      <c r="I454" s="3"/>
      <c r="J454" s="3"/>
      <c r="K454" s="3"/>
      <c r="L454" s="3"/>
      <c r="M454" s="2"/>
      <c r="N454" s="2"/>
      <c r="O454" s="2"/>
      <c r="P454" s="2">
        <v>1</v>
      </c>
      <c r="Q454" s="2"/>
      <c r="R454" s="2"/>
      <c r="S454" s="2"/>
      <c r="T454" s="2"/>
      <c r="U454" s="2"/>
      <c r="V454" s="2">
        <v>1</v>
      </c>
      <c r="W454" s="2"/>
      <c r="X454" s="2"/>
      <c r="Y454" s="2"/>
      <c r="Z454" s="2"/>
      <c r="AA454" s="2"/>
      <c r="AB454" s="2"/>
      <c r="AC454" s="2"/>
      <c r="AD454" s="2"/>
      <c r="AE454" s="2">
        <v>8</v>
      </c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>
        <v>11</v>
      </c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>
        <v>3</v>
      </c>
      <c r="BG454" s="86"/>
      <c r="BH454" s="2"/>
      <c r="BI454" s="2"/>
      <c r="BJ454" s="2"/>
      <c r="BK454" s="2"/>
      <c r="BL454" s="2"/>
      <c r="BM454" s="2"/>
      <c r="BN454" s="2"/>
      <c r="BO454" s="2"/>
      <c r="BP454" s="2">
        <v>1</v>
      </c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84" t="s">
        <v>568</v>
      </c>
    </row>
    <row r="455" spans="1:82" ht="19.7" customHeight="1">
      <c r="A455" s="85" t="s">
        <v>481</v>
      </c>
      <c r="B455" s="3">
        <f t="shared" si="1966"/>
        <v>14</v>
      </c>
      <c r="C455" s="2"/>
      <c r="D455" s="2"/>
      <c r="E455" s="2"/>
      <c r="F455" s="2"/>
      <c r="G455" s="2"/>
      <c r="H455" s="2">
        <f t="shared" si="1960"/>
        <v>14</v>
      </c>
      <c r="I455" s="3"/>
      <c r="J455" s="3"/>
      <c r="K455" s="3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>
        <v>1</v>
      </c>
      <c r="W455" s="2"/>
      <c r="X455" s="2"/>
      <c r="Y455" s="2"/>
      <c r="Z455" s="2"/>
      <c r="AA455" s="2"/>
      <c r="AB455" s="2"/>
      <c r="AC455" s="2"/>
      <c r="AD455" s="2"/>
      <c r="AE455" s="2">
        <v>4</v>
      </c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>
        <v>6</v>
      </c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>
        <v>2</v>
      </c>
      <c r="BG455" s="86"/>
      <c r="BH455" s="2"/>
      <c r="BI455" s="2"/>
      <c r="BJ455" s="2"/>
      <c r="BK455" s="2"/>
      <c r="BL455" s="2"/>
      <c r="BM455" s="2"/>
      <c r="BN455" s="2"/>
      <c r="BO455" s="2"/>
      <c r="BP455" s="2">
        <v>1</v>
      </c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84" t="s">
        <v>568</v>
      </c>
    </row>
    <row r="456" spans="1:82" ht="19.7" customHeight="1">
      <c r="A456" s="36" t="s">
        <v>171</v>
      </c>
      <c r="B456" s="26">
        <f t="shared" si="1966"/>
        <v>16</v>
      </c>
      <c r="C456" s="27">
        <f>SUM(C457:C458)</f>
        <v>0</v>
      </c>
      <c r="D456" s="27">
        <f t="shared" ref="D456:I456" si="1967">SUM(D457:D458)</f>
        <v>0</v>
      </c>
      <c r="E456" s="27">
        <f t="shared" si="1967"/>
        <v>0</v>
      </c>
      <c r="F456" s="27">
        <f t="shared" si="1967"/>
        <v>0</v>
      </c>
      <c r="G456" s="27">
        <f t="shared" si="1967"/>
        <v>0</v>
      </c>
      <c r="H456" s="27">
        <f t="shared" si="1960"/>
        <v>16</v>
      </c>
      <c r="I456" s="27">
        <f t="shared" si="1967"/>
        <v>0</v>
      </c>
      <c r="J456" s="27">
        <f t="shared" ref="J456" si="1968">SUM(J457:J458)</f>
        <v>0</v>
      </c>
      <c r="K456" s="27">
        <f t="shared" ref="K456" si="1969">SUM(K457:K458)</f>
        <v>0</v>
      </c>
      <c r="L456" s="27">
        <f t="shared" ref="L456" si="1970">SUM(L457:L458)</f>
        <v>0</v>
      </c>
      <c r="M456" s="27">
        <f t="shared" ref="M456" si="1971">SUM(M457:M458)</f>
        <v>0</v>
      </c>
      <c r="N456" s="27">
        <f t="shared" ref="N456" si="1972">SUM(N457:N458)</f>
        <v>0</v>
      </c>
      <c r="O456" s="27">
        <f t="shared" ref="O456" si="1973">SUM(O457:O458)</f>
        <v>0</v>
      </c>
      <c r="P456" s="27">
        <f t="shared" ref="P456" si="1974">SUM(P457:P458)</f>
        <v>0</v>
      </c>
      <c r="Q456" s="27">
        <f t="shared" ref="Q456" si="1975">SUM(Q457:Q458)</f>
        <v>0</v>
      </c>
      <c r="R456" s="27">
        <f t="shared" ref="R456" si="1976">SUM(R457:R458)</f>
        <v>0</v>
      </c>
      <c r="S456" s="27">
        <f t="shared" ref="S456" si="1977">SUM(S457:S458)</f>
        <v>0</v>
      </c>
      <c r="T456" s="27">
        <f t="shared" ref="T456" si="1978">SUM(T457:T458)</f>
        <v>0</v>
      </c>
      <c r="U456" s="27">
        <f t="shared" ref="U456" si="1979">SUM(U457:U458)</f>
        <v>0</v>
      </c>
      <c r="V456" s="27">
        <f t="shared" ref="V456" si="1980">SUM(V457:V458)</f>
        <v>0</v>
      </c>
      <c r="W456" s="27">
        <f t="shared" ref="W456" si="1981">SUM(W457:W458)</f>
        <v>1</v>
      </c>
      <c r="X456" s="27">
        <f t="shared" ref="X456" si="1982">SUM(X457:X458)</f>
        <v>0</v>
      </c>
      <c r="Y456" s="27">
        <f t="shared" ref="Y456" si="1983">SUM(Y457:Y458)</f>
        <v>0</v>
      </c>
      <c r="Z456" s="27">
        <f t="shared" ref="Z456" si="1984">SUM(Z457:Z458)</f>
        <v>0</v>
      </c>
      <c r="AA456" s="27">
        <f t="shared" ref="AA456" si="1985">SUM(AA457:AA458)</f>
        <v>0</v>
      </c>
      <c r="AB456" s="27">
        <f t="shared" ref="AB456" si="1986">SUM(AB457:AB458)</f>
        <v>0</v>
      </c>
      <c r="AC456" s="27">
        <f t="shared" ref="AC456" si="1987">SUM(AC457:AC458)</f>
        <v>1</v>
      </c>
      <c r="AD456" s="27">
        <f t="shared" ref="AD456" si="1988">SUM(AD457:AD458)</f>
        <v>0</v>
      </c>
      <c r="AE456" s="27">
        <f t="shared" ref="AE456" si="1989">SUM(AE457:AE458)</f>
        <v>0</v>
      </c>
      <c r="AF456" s="27">
        <f t="shared" ref="AF456" si="1990">SUM(AF457:AF458)</f>
        <v>0</v>
      </c>
      <c r="AG456" s="27">
        <f t="shared" ref="AG456" si="1991">SUM(AG457:AG458)</f>
        <v>0</v>
      </c>
      <c r="AH456" s="27">
        <f t="shared" ref="AH456" si="1992">SUM(AH457:AH458)</f>
        <v>3</v>
      </c>
      <c r="AI456" s="27">
        <f t="shared" ref="AI456" si="1993">SUM(AI457:AI458)</f>
        <v>0</v>
      </c>
      <c r="AJ456" s="27">
        <f t="shared" ref="AJ456" si="1994">SUM(AJ457:AJ458)</f>
        <v>0</v>
      </c>
      <c r="AK456" s="27">
        <f t="shared" ref="AK456" si="1995">SUM(AK457:AK458)</f>
        <v>0</v>
      </c>
      <c r="AL456" s="27">
        <f t="shared" ref="AL456" si="1996">SUM(AL457:AL458)</f>
        <v>0</v>
      </c>
      <c r="AM456" s="27">
        <f t="shared" ref="AM456" si="1997">SUM(AM457:AM458)</f>
        <v>0</v>
      </c>
      <c r="AN456" s="27">
        <f t="shared" ref="AN456" si="1998">SUM(AN457:AN458)</f>
        <v>0</v>
      </c>
      <c r="AO456" s="27">
        <f t="shared" ref="AO456" si="1999">SUM(AO457:AO458)</f>
        <v>2</v>
      </c>
      <c r="AP456" s="27">
        <f t="shared" ref="AP456" si="2000">SUM(AP457:AP458)</f>
        <v>0</v>
      </c>
      <c r="AQ456" s="27">
        <f t="shared" ref="AQ456" si="2001">SUM(AQ457:AQ458)</f>
        <v>0</v>
      </c>
      <c r="AR456" s="27">
        <f t="shared" ref="AR456" si="2002">SUM(AR457:AR458)</f>
        <v>0</v>
      </c>
      <c r="AS456" s="27">
        <f t="shared" ref="AS456" si="2003">SUM(AS457:AS458)</f>
        <v>0</v>
      </c>
      <c r="AT456" s="27">
        <f t="shared" ref="AT456" si="2004">SUM(AT457:AT458)</f>
        <v>0</v>
      </c>
      <c r="AU456" s="27">
        <f t="shared" ref="AU456" si="2005">SUM(AU457:AU458)</f>
        <v>0</v>
      </c>
      <c r="AV456" s="27">
        <f t="shared" ref="AV456" si="2006">SUM(AV457:AV458)</f>
        <v>6</v>
      </c>
      <c r="AW456" s="27">
        <f t="shared" ref="AW456" si="2007">SUM(AW457:AW458)</f>
        <v>0</v>
      </c>
      <c r="AX456" s="27">
        <f t="shared" ref="AX456" si="2008">SUM(AX457:AX458)</f>
        <v>0</v>
      </c>
      <c r="AY456" s="27">
        <f t="shared" ref="AY456" si="2009">SUM(AY457:AY458)</f>
        <v>0</v>
      </c>
      <c r="AZ456" s="27">
        <f t="shared" ref="AZ456" si="2010">SUM(AZ457:AZ458)</f>
        <v>0</v>
      </c>
      <c r="BA456" s="27">
        <f t="shared" ref="BA456" si="2011">SUM(BA457:BA458)</f>
        <v>0</v>
      </c>
      <c r="BB456" s="27">
        <f t="shared" ref="BB456" si="2012">SUM(BB457:BB458)</f>
        <v>1</v>
      </c>
      <c r="BC456" s="27">
        <f t="shared" ref="BC456" si="2013">SUM(BC457:BC458)</f>
        <v>0</v>
      </c>
      <c r="BD456" s="27">
        <f t="shared" ref="BD456" si="2014">SUM(BD457:BD458)</f>
        <v>0</v>
      </c>
      <c r="BE456" s="27">
        <f t="shared" ref="BE456" si="2015">SUM(BE457:BE458)</f>
        <v>0</v>
      </c>
      <c r="BF456" s="27">
        <f t="shared" ref="BF456" si="2016">SUM(BF457:BF458)</f>
        <v>2</v>
      </c>
      <c r="BG456" s="27">
        <f t="shared" ref="BG456" si="2017">SUM(BG457:BG458)</f>
        <v>0</v>
      </c>
      <c r="BH456" s="27">
        <f t="shared" ref="BH456" si="2018">SUM(BH457:BH458)</f>
        <v>0</v>
      </c>
      <c r="BI456" s="27">
        <f t="shared" ref="BI456" si="2019">SUM(BI457:BI458)</f>
        <v>0</v>
      </c>
      <c r="BJ456" s="27">
        <f t="shared" ref="BJ456" si="2020">SUM(BJ457:BJ458)</f>
        <v>0</v>
      </c>
      <c r="BK456" s="27">
        <f t="shared" ref="BK456" si="2021">SUM(BK457:BK458)</f>
        <v>0</v>
      </c>
      <c r="BL456" s="27">
        <f t="shared" ref="BL456" si="2022">SUM(BL457:BL458)</f>
        <v>0</v>
      </c>
      <c r="BM456" s="27">
        <f t="shared" ref="BM456" si="2023">SUM(BM457:BM458)</f>
        <v>0</v>
      </c>
      <c r="BN456" s="27">
        <f t="shared" ref="BN456" si="2024">SUM(BN457:BN458)</f>
        <v>0</v>
      </c>
      <c r="BO456" s="27">
        <f t="shared" ref="BO456" si="2025">SUM(BO457:BO458)</f>
        <v>0</v>
      </c>
      <c r="BP456" s="27">
        <f t="shared" ref="BP456" si="2026">SUM(BP457:BP458)</f>
        <v>0</v>
      </c>
      <c r="BQ456" s="27">
        <f t="shared" ref="BQ456" si="2027">SUM(BQ457:BQ458)</f>
        <v>0</v>
      </c>
      <c r="BR456" s="27">
        <f t="shared" ref="BR456" si="2028">SUM(BR457:BR458)</f>
        <v>0</v>
      </c>
      <c r="BS456" s="27">
        <f t="shared" ref="BS456" si="2029">SUM(BS457:BS458)</f>
        <v>0</v>
      </c>
      <c r="BT456" s="27">
        <f t="shared" ref="BT456" si="2030">SUM(BT457:BT458)</f>
        <v>0</v>
      </c>
      <c r="BU456" s="27">
        <f t="shared" ref="BU456" si="2031">SUM(BU457:BU458)</f>
        <v>0</v>
      </c>
      <c r="BV456" s="27">
        <f t="shared" ref="BV456" si="2032">SUM(BV457:BV458)</f>
        <v>0</v>
      </c>
      <c r="BW456" s="27">
        <f t="shared" ref="BW456:BX456" si="2033">SUM(BW457:BW458)</f>
        <v>0</v>
      </c>
      <c r="BX456" s="27">
        <f t="shared" si="2033"/>
        <v>0</v>
      </c>
      <c r="BY456" s="27">
        <f t="shared" ref="BY456" si="2034">SUM(BY457:BY458)</f>
        <v>0</v>
      </c>
      <c r="BZ456" s="27">
        <f t="shared" ref="BZ456" si="2035">SUM(BZ457:BZ458)</f>
        <v>0</v>
      </c>
      <c r="CA456" s="27">
        <f t="shared" ref="CA456:CC456" si="2036">SUM(CA457:CA458)</f>
        <v>0</v>
      </c>
      <c r="CB456" s="27"/>
      <c r="CC456" s="27">
        <f t="shared" si="2036"/>
        <v>0</v>
      </c>
      <c r="CD456" s="84"/>
    </row>
    <row r="457" spans="1:82" ht="19.7" customHeight="1">
      <c r="A457" s="85" t="s">
        <v>50</v>
      </c>
      <c r="B457" s="3">
        <f t="shared" si="1966"/>
        <v>6</v>
      </c>
      <c r="C457" s="2"/>
      <c r="D457" s="2"/>
      <c r="E457" s="2"/>
      <c r="F457" s="2"/>
      <c r="G457" s="2"/>
      <c r="H457" s="2">
        <f t="shared" si="1960"/>
        <v>6</v>
      </c>
      <c r="I457" s="3"/>
      <c r="J457" s="3"/>
      <c r="K457" s="3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>
        <v>1</v>
      </c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>
        <v>1</v>
      </c>
      <c r="AI457" s="2"/>
      <c r="AJ457" s="2"/>
      <c r="AK457" s="2"/>
      <c r="AL457" s="2"/>
      <c r="AM457" s="2"/>
      <c r="AN457" s="2"/>
      <c r="AO457" s="2">
        <v>1</v>
      </c>
      <c r="AP457" s="2"/>
      <c r="AQ457" s="2"/>
      <c r="AR457" s="2"/>
      <c r="AS457" s="2"/>
      <c r="AT457" s="2"/>
      <c r="AU457" s="2"/>
      <c r="AV457" s="2">
        <v>2</v>
      </c>
      <c r="AW457" s="2"/>
      <c r="AX457" s="2"/>
      <c r="AY457" s="2"/>
      <c r="AZ457" s="2"/>
      <c r="BA457" s="2"/>
      <c r="BB457" s="2"/>
      <c r="BC457" s="2"/>
      <c r="BD457" s="2"/>
      <c r="BE457" s="2"/>
      <c r="BF457" s="2">
        <v>1</v>
      </c>
      <c r="BG457" s="86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84" t="s">
        <v>568</v>
      </c>
    </row>
    <row r="458" spans="1:82" ht="19.7" customHeight="1">
      <c r="A458" s="85" t="s">
        <v>547</v>
      </c>
      <c r="B458" s="3">
        <f t="shared" si="1966"/>
        <v>10</v>
      </c>
      <c r="C458" s="2"/>
      <c r="D458" s="2"/>
      <c r="E458" s="2"/>
      <c r="F458" s="2"/>
      <c r="G458" s="2"/>
      <c r="H458" s="2">
        <f t="shared" si="1960"/>
        <v>10</v>
      </c>
      <c r="I458" s="3"/>
      <c r="J458" s="3"/>
      <c r="K458" s="3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>
        <v>1</v>
      </c>
      <c r="AD458" s="2"/>
      <c r="AE458" s="2"/>
      <c r="AF458" s="2"/>
      <c r="AG458" s="2"/>
      <c r="AH458" s="2">
        <v>2</v>
      </c>
      <c r="AI458" s="2"/>
      <c r="AJ458" s="2"/>
      <c r="AK458" s="2"/>
      <c r="AL458" s="2"/>
      <c r="AM458" s="2"/>
      <c r="AN458" s="2"/>
      <c r="AO458" s="2">
        <v>1</v>
      </c>
      <c r="AP458" s="2"/>
      <c r="AQ458" s="2"/>
      <c r="AR458" s="2"/>
      <c r="AS458" s="2"/>
      <c r="AT458" s="2"/>
      <c r="AU458" s="2"/>
      <c r="AV458" s="2">
        <v>4</v>
      </c>
      <c r="AW458" s="2"/>
      <c r="AX458" s="2"/>
      <c r="AY458" s="2"/>
      <c r="AZ458" s="2"/>
      <c r="BA458" s="2"/>
      <c r="BB458" s="2">
        <v>1</v>
      </c>
      <c r="BC458" s="2"/>
      <c r="BD458" s="2"/>
      <c r="BE458" s="2"/>
      <c r="BF458" s="2">
        <v>1</v>
      </c>
      <c r="BG458" s="86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84" t="s">
        <v>568</v>
      </c>
    </row>
    <row r="459" spans="1:82" s="41" customFormat="1" ht="19.7" customHeight="1">
      <c r="A459" s="58" t="s">
        <v>482</v>
      </c>
      <c r="B459" s="59">
        <f t="shared" si="1966"/>
        <v>65</v>
      </c>
      <c r="C459" s="60">
        <f>SUM(C461,C464,C465)</f>
        <v>0</v>
      </c>
      <c r="D459" s="60">
        <f>SUM(D461,D464,D465)</f>
        <v>0</v>
      </c>
      <c r="E459" s="60">
        <f>SUM(E461,E464,E465)</f>
        <v>0</v>
      </c>
      <c r="F459" s="60">
        <f>SUM(F461,F464,F465)</f>
        <v>0</v>
      </c>
      <c r="G459" s="60">
        <f>SUM(G461,G464,G465)</f>
        <v>0</v>
      </c>
      <c r="H459" s="60">
        <f t="shared" si="1960"/>
        <v>65</v>
      </c>
      <c r="I459" s="60">
        <f>SUM(I460,I464,I465)</f>
        <v>0</v>
      </c>
      <c r="J459" s="60">
        <f t="shared" ref="J459:CA459" si="2037">SUM(J460,J464,J465)</f>
        <v>0</v>
      </c>
      <c r="K459" s="60">
        <f t="shared" si="2037"/>
        <v>0</v>
      </c>
      <c r="L459" s="60">
        <f t="shared" si="2037"/>
        <v>0</v>
      </c>
      <c r="M459" s="60">
        <f t="shared" si="2037"/>
        <v>0</v>
      </c>
      <c r="N459" s="60">
        <f t="shared" si="2037"/>
        <v>0</v>
      </c>
      <c r="O459" s="60">
        <f t="shared" si="2037"/>
        <v>0</v>
      </c>
      <c r="P459" s="60">
        <f t="shared" si="2037"/>
        <v>1</v>
      </c>
      <c r="Q459" s="60">
        <f t="shared" si="2037"/>
        <v>0</v>
      </c>
      <c r="R459" s="60">
        <f t="shared" si="2037"/>
        <v>0</v>
      </c>
      <c r="S459" s="60">
        <f>SUM(S460,S464,S465)</f>
        <v>0</v>
      </c>
      <c r="T459" s="60">
        <f t="shared" si="2037"/>
        <v>0</v>
      </c>
      <c r="U459" s="60">
        <f t="shared" si="2037"/>
        <v>0</v>
      </c>
      <c r="V459" s="60">
        <f t="shared" si="2037"/>
        <v>2</v>
      </c>
      <c r="W459" s="60">
        <f>SUM(W460,W464,W465)</f>
        <v>3</v>
      </c>
      <c r="X459" s="60">
        <f t="shared" si="2037"/>
        <v>0</v>
      </c>
      <c r="Y459" s="60">
        <f t="shared" si="2037"/>
        <v>0</v>
      </c>
      <c r="Z459" s="60">
        <f>SUM(Z460,Z464,Z465)</f>
        <v>0</v>
      </c>
      <c r="AA459" s="60">
        <f>SUM(AA460,AA464,AA465)</f>
        <v>0</v>
      </c>
      <c r="AB459" s="60">
        <f t="shared" si="2037"/>
        <v>0</v>
      </c>
      <c r="AC459" s="60">
        <f t="shared" si="2037"/>
        <v>0</v>
      </c>
      <c r="AD459" s="60">
        <f>SUM(AD460,AD464,AD465)</f>
        <v>0</v>
      </c>
      <c r="AE459" s="60">
        <f t="shared" si="2037"/>
        <v>5</v>
      </c>
      <c r="AF459" s="60">
        <f>SUM(AF460,AF464,AF465)</f>
        <v>2</v>
      </c>
      <c r="AG459" s="60">
        <f>SUM(AG460,AG464,AG465)</f>
        <v>0</v>
      </c>
      <c r="AH459" s="60">
        <f>SUM(AH460,AH464,AH465)</f>
        <v>2</v>
      </c>
      <c r="AI459" s="60">
        <f t="shared" si="2037"/>
        <v>0</v>
      </c>
      <c r="AJ459" s="60">
        <f>SUM(AJ460,AJ464,AJ465)</f>
        <v>0</v>
      </c>
      <c r="AK459" s="60">
        <f>SUM(AK460,AK464,AK465)</f>
        <v>0</v>
      </c>
      <c r="AL459" s="60">
        <f>SUM(AL460,AL464,AL465)</f>
        <v>0</v>
      </c>
      <c r="AM459" s="60">
        <f>SUM(AM460,AM464,AM465)</f>
        <v>0</v>
      </c>
      <c r="AN459" s="60">
        <f t="shared" si="2037"/>
        <v>0</v>
      </c>
      <c r="AO459" s="60">
        <f t="shared" si="2037"/>
        <v>1</v>
      </c>
      <c r="AP459" s="60">
        <f>SUM(AP460,AP464,AP465)</f>
        <v>0</v>
      </c>
      <c r="AQ459" s="60">
        <f t="shared" si="2037"/>
        <v>0</v>
      </c>
      <c r="AR459" s="60">
        <f>SUM(AR460,AR464,AR465)</f>
        <v>0</v>
      </c>
      <c r="AS459" s="60">
        <f t="shared" si="2037"/>
        <v>7</v>
      </c>
      <c r="AT459" s="60">
        <f>SUM(AT460,AT464,AT465)</f>
        <v>6</v>
      </c>
      <c r="AU459" s="60">
        <f>SUM(AU460,AU464,AU465)</f>
        <v>0</v>
      </c>
      <c r="AV459" s="60">
        <f>SUM(AV460,AV464,AV465)</f>
        <v>4</v>
      </c>
      <c r="AW459" s="60">
        <f t="shared" si="2037"/>
        <v>0</v>
      </c>
      <c r="AX459" s="60">
        <f t="shared" si="2037"/>
        <v>0</v>
      </c>
      <c r="AY459" s="60">
        <f t="shared" si="2037"/>
        <v>0</v>
      </c>
      <c r="AZ459" s="60">
        <f>SUM(AZ460,AZ464,AZ465)</f>
        <v>0</v>
      </c>
      <c r="BA459" s="60">
        <f t="shared" si="2037"/>
        <v>0</v>
      </c>
      <c r="BB459" s="60">
        <f t="shared" si="2037"/>
        <v>0</v>
      </c>
      <c r="BC459" s="60">
        <f t="shared" si="2037"/>
        <v>0</v>
      </c>
      <c r="BD459" s="60">
        <f t="shared" ref="BD459" si="2038">SUM(BD460,BD464,BD465)</f>
        <v>0</v>
      </c>
      <c r="BE459" s="60">
        <f>SUM(BE460,BE464,BE465)</f>
        <v>0</v>
      </c>
      <c r="BF459" s="60">
        <f t="shared" si="2037"/>
        <v>5</v>
      </c>
      <c r="BG459" s="63">
        <f t="shared" ref="BG459:BL459" si="2039">SUM(BG460,BG464,BG465)</f>
        <v>6</v>
      </c>
      <c r="BH459" s="60">
        <f t="shared" si="2039"/>
        <v>3</v>
      </c>
      <c r="BI459" s="60">
        <f t="shared" si="2039"/>
        <v>0</v>
      </c>
      <c r="BJ459" s="60">
        <f t="shared" si="2039"/>
        <v>0</v>
      </c>
      <c r="BK459" s="60">
        <f t="shared" si="2039"/>
        <v>0</v>
      </c>
      <c r="BL459" s="60">
        <f t="shared" si="2039"/>
        <v>0</v>
      </c>
      <c r="BM459" s="60">
        <f t="shared" si="2037"/>
        <v>0</v>
      </c>
      <c r="BN459" s="60">
        <f t="shared" si="2037"/>
        <v>0</v>
      </c>
      <c r="BO459" s="60">
        <f t="shared" si="2037"/>
        <v>0</v>
      </c>
      <c r="BP459" s="60">
        <f t="shared" si="2037"/>
        <v>3</v>
      </c>
      <c r="BQ459" s="60">
        <f>SUM(BQ460,BQ464,BQ465)</f>
        <v>10</v>
      </c>
      <c r="BR459" s="60">
        <f>SUM(BR460,BR464,BR465)</f>
        <v>3</v>
      </c>
      <c r="BS459" s="60">
        <f t="shared" si="2037"/>
        <v>0</v>
      </c>
      <c r="BT459" s="60">
        <f t="shared" si="2037"/>
        <v>0</v>
      </c>
      <c r="BU459" s="60">
        <f t="shared" si="2037"/>
        <v>1</v>
      </c>
      <c r="BV459" s="60">
        <f t="shared" si="2037"/>
        <v>1</v>
      </c>
      <c r="BW459" s="60">
        <f t="shared" si="2037"/>
        <v>0</v>
      </c>
      <c r="BX459" s="60">
        <f t="shared" ref="BX459" si="2040">SUM(BX460,BX464,BX465)</f>
        <v>0</v>
      </c>
      <c r="BY459" s="60">
        <f t="shared" si="2037"/>
        <v>0</v>
      </c>
      <c r="BZ459" s="60">
        <f t="shared" si="2037"/>
        <v>0</v>
      </c>
      <c r="CA459" s="60">
        <f t="shared" si="2037"/>
        <v>0</v>
      </c>
      <c r="CB459" s="60"/>
      <c r="CC459" s="60">
        <f t="shared" ref="CC459" si="2041">SUM(CC460,CC464,CC465)</f>
        <v>0</v>
      </c>
      <c r="CD459" s="84"/>
    </row>
    <row r="460" spans="1:82" ht="19.7" customHeight="1">
      <c r="A460" s="36" t="s">
        <v>483</v>
      </c>
      <c r="B460" s="26">
        <f t="shared" si="1966"/>
        <v>41</v>
      </c>
      <c r="C460" s="27"/>
      <c r="D460" s="27"/>
      <c r="E460" s="27"/>
      <c r="F460" s="27"/>
      <c r="G460" s="27"/>
      <c r="H460" s="27">
        <f t="shared" si="1960"/>
        <v>41</v>
      </c>
      <c r="I460" s="27">
        <f>SUM(I461:I463)</f>
        <v>0</v>
      </c>
      <c r="J460" s="27">
        <f t="shared" ref="J460:CA460" si="2042">SUM(J461:J463)</f>
        <v>0</v>
      </c>
      <c r="K460" s="27">
        <f t="shared" si="2042"/>
        <v>0</v>
      </c>
      <c r="L460" s="27">
        <f t="shared" si="2042"/>
        <v>0</v>
      </c>
      <c r="M460" s="27">
        <f t="shared" si="2042"/>
        <v>0</v>
      </c>
      <c r="N460" s="27">
        <f t="shared" si="2042"/>
        <v>0</v>
      </c>
      <c r="O460" s="27">
        <f t="shared" si="2042"/>
        <v>0</v>
      </c>
      <c r="P460" s="27">
        <f t="shared" si="2042"/>
        <v>0</v>
      </c>
      <c r="Q460" s="27">
        <f t="shared" si="2042"/>
        <v>0</v>
      </c>
      <c r="R460" s="27">
        <f t="shared" si="2042"/>
        <v>0</v>
      </c>
      <c r="S460" s="27">
        <f>SUM(S461:S463)</f>
        <v>0</v>
      </c>
      <c r="T460" s="27">
        <f t="shared" si="2042"/>
        <v>0</v>
      </c>
      <c r="U460" s="27">
        <f t="shared" si="2042"/>
        <v>0</v>
      </c>
      <c r="V460" s="27">
        <f t="shared" si="2042"/>
        <v>1</v>
      </c>
      <c r="W460" s="27">
        <f>SUM(W461:W463)</f>
        <v>2</v>
      </c>
      <c r="X460" s="27">
        <f t="shared" si="2042"/>
        <v>0</v>
      </c>
      <c r="Y460" s="27">
        <f t="shared" si="2042"/>
        <v>0</v>
      </c>
      <c r="Z460" s="27">
        <f>SUM(Z461:Z463)</f>
        <v>0</v>
      </c>
      <c r="AA460" s="27">
        <f>SUM(AA461:AA463)</f>
        <v>0</v>
      </c>
      <c r="AB460" s="27">
        <f t="shared" si="2042"/>
        <v>0</v>
      </c>
      <c r="AC460" s="27">
        <f t="shared" si="2042"/>
        <v>0</v>
      </c>
      <c r="AD460" s="27">
        <f>SUM(AD461:AD463)</f>
        <v>0</v>
      </c>
      <c r="AE460" s="27">
        <f t="shared" si="2042"/>
        <v>1</v>
      </c>
      <c r="AF460" s="27">
        <f>SUM(AF461:AF463)</f>
        <v>2</v>
      </c>
      <c r="AG460" s="27">
        <f>SUM(AG461:AG463)</f>
        <v>0</v>
      </c>
      <c r="AH460" s="27">
        <f>SUM(AH461:AH463)</f>
        <v>0</v>
      </c>
      <c r="AI460" s="27">
        <f t="shared" si="2042"/>
        <v>0</v>
      </c>
      <c r="AJ460" s="27">
        <f>SUM(AJ461:AJ463)</f>
        <v>0</v>
      </c>
      <c r="AK460" s="27">
        <f>SUM(AK461:AK463)</f>
        <v>0</v>
      </c>
      <c r="AL460" s="27">
        <f>SUM(AL461:AL463)</f>
        <v>0</v>
      </c>
      <c r="AM460" s="27">
        <f>SUM(AM461:AM463)</f>
        <v>0</v>
      </c>
      <c r="AN460" s="27">
        <f t="shared" si="2042"/>
        <v>0</v>
      </c>
      <c r="AO460" s="27">
        <f t="shared" si="2042"/>
        <v>0</v>
      </c>
      <c r="AP460" s="27">
        <f>SUM(AP461:AP463)</f>
        <v>0</v>
      </c>
      <c r="AQ460" s="27">
        <f t="shared" si="2042"/>
        <v>0</v>
      </c>
      <c r="AR460" s="27">
        <f>SUM(AR461:AR463)</f>
        <v>0</v>
      </c>
      <c r="AS460" s="27">
        <f t="shared" si="2042"/>
        <v>1</v>
      </c>
      <c r="AT460" s="27">
        <f>SUM(AT461:AT463)</f>
        <v>6</v>
      </c>
      <c r="AU460" s="27">
        <f>SUM(AU461:AU463)</f>
        <v>0</v>
      </c>
      <c r="AV460" s="27">
        <f>SUM(AV461:AV463)</f>
        <v>0</v>
      </c>
      <c r="AW460" s="27">
        <f t="shared" si="2042"/>
        <v>0</v>
      </c>
      <c r="AX460" s="27">
        <f t="shared" si="2042"/>
        <v>0</v>
      </c>
      <c r="AY460" s="27">
        <f t="shared" si="2042"/>
        <v>0</v>
      </c>
      <c r="AZ460" s="27">
        <f>SUM(AZ461:AZ463)</f>
        <v>0</v>
      </c>
      <c r="BA460" s="27">
        <f t="shared" si="2042"/>
        <v>0</v>
      </c>
      <c r="BB460" s="27">
        <f t="shared" si="2042"/>
        <v>0</v>
      </c>
      <c r="BC460" s="27">
        <f t="shared" si="2042"/>
        <v>0</v>
      </c>
      <c r="BD460" s="27">
        <f t="shared" ref="BD460" si="2043">SUM(BD461:BD463)</f>
        <v>0</v>
      </c>
      <c r="BE460" s="27">
        <f>SUM(BE461:BE463)</f>
        <v>0</v>
      </c>
      <c r="BF460" s="27">
        <f t="shared" si="2042"/>
        <v>2</v>
      </c>
      <c r="BG460" s="57">
        <f t="shared" ref="BG460:BL460" si="2044">SUM(BG461:BG463)</f>
        <v>6</v>
      </c>
      <c r="BH460" s="27">
        <f t="shared" si="2044"/>
        <v>3</v>
      </c>
      <c r="BI460" s="27">
        <f t="shared" si="2044"/>
        <v>0</v>
      </c>
      <c r="BJ460" s="27">
        <f t="shared" si="2044"/>
        <v>0</v>
      </c>
      <c r="BK460" s="27">
        <f t="shared" si="2044"/>
        <v>0</v>
      </c>
      <c r="BL460" s="27">
        <f t="shared" si="2044"/>
        <v>0</v>
      </c>
      <c r="BM460" s="27">
        <f t="shared" si="2042"/>
        <v>0</v>
      </c>
      <c r="BN460" s="27">
        <f t="shared" si="2042"/>
        <v>0</v>
      </c>
      <c r="BO460" s="27">
        <f t="shared" si="2042"/>
        <v>0</v>
      </c>
      <c r="BP460" s="27">
        <f t="shared" si="2042"/>
        <v>2</v>
      </c>
      <c r="BQ460" s="27">
        <f>SUM(BQ461:BQ463)</f>
        <v>10</v>
      </c>
      <c r="BR460" s="27">
        <f>SUM(BR461:BR463)</f>
        <v>3</v>
      </c>
      <c r="BS460" s="27">
        <f t="shared" si="2042"/>
        <v>0</v>
      </c>
      <c r="BT460" s="27">
        <f t="shared" si="2042"/>
        <v>0</v>
      </c>
      <c r="BU460" s="27">
        <f t="shared" si="2042"/>
        <v>1</v>
      </c>
      <c r="BV460" s="27">
        <f t="shared" si="2042"/>
        <v>1</v>
      </c>
      <c r="BW460" s="27">
        <f t="shared" si="2042"/>
        <v>0</v>
      </c>
      <c r="BX460" s="27">
        <f t="shared" ref="BX460" si="2045">SUM(BX461:BX463)</f>
        <v>0</v>
      </c>
      <c r="BY460" s="27">
        <f t="shared" si="2042"/>
        <v>0</v>
      </c>
      <c r="BZ460" s="27">
        <f t="shared" si="2042"/>
        <v>0</v>
      </c>
      <c r="CA460" s="27">
        <f t="shared" si="2042"/>
        <v>0</v>
      </c>
      <c r="CB460" s="27"/>
      <c r="CC460" s="27">
        <f t="shared" ref="CC460" si="2046">SUM(CC461:CC463)</f>
        <v>0</v>
      </c>
      <c r="CD460" s="84"/>
    </row>
    <row r="461" spans="1:82" ht="19.7" customHeight="1">
      <c r="A461" s="85" t="s">
        <v>484</v>
      </c>
      <c r="B461" s="3">
        <f t="shared" si="1966"/>
        <v>22</v>
      </c>
      <c r="C461" s="2"/>
      <c r="D461" s="2"/>
      <c r="E461" s="2"/>
      <c r="F461" s="2"/>
      <c r="G461" s="2"/>
      <c r="H461" s="2">
        <f t="shared" si="1960"/>
        <v>22</v>
      </c>
      <c r="I461" s="3"/>
      <c r="J461" s="3"/>
      <c r="K461" s="3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>
        <v>1</v>
      </c>
      <c r="X461" s="2"/>
      <c r="Y461" s="2"/>
      <c r="Z461" s="2"/>
      <c r="AA461" s="2"/>
      <c r="AB461" s="2"/>
      <c r="AC461" s="2"/>
      <c r="AD461" s="2"/>
      <c r="AE461" s="2"/>
      <c r="AF461" s="2">
        <v>2</v>
      </c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>
        <v>3</v>
      </c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>
        <v>1</v>
      </c>
      <c r="BG461" s="86">
        <f>5-1</f>
        <v>4</v>
      </c>
      <c r="BH461" s="2">
        <v>1</v>
      </c>
      <c r="BI461" s="2"/>
      <c r="BJ461" s="2"/>
      <c r="BK461" s="2"/>
      <c r="BL461" s="2"/>
      <c r="BM461" s="2"/>
      <c r="BN461" s="2"/>
      <c r="BO461" s="2"/>
      <c r="BP461" s="2"/>
      <c r="BQ461" s="2">
        <v>9</v>
      </c>
      <c r="BR461" s="2">
        <v>1</v>
      </c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84" t="s">
        <v>568</v>
      </c>
    </row>
    <row r="462" spans="1:82" ht="19.7" customHeight="1">
      <c r="A462" s="85" t="s">
        <v>485</v>
      </c>
      <c r="B462" s="3">
        <f t="shared" si="1966"/>
        <v>8</v>
      </c>
      <c r="C462" s="2"/>
      <c r="D462" s="2"/>
      <c r="E462" s="2"/>
      <c r="F462" s="2"/>
      <c r="G462" s="2"/>
      <c r="H462" s="2">
        <f t="shared" si="1960"/>
        <v>8</v>
      </c>
      <c r="I462" s="3"/>
      <c r="J462" s="3"/>
      <c r="K462" s="3"/>
      <c r="L462" s="3"/>
      <c r="M462" s="3"/>
      <c r="N462" s="3"/>
      <c r="O462" s="2"/>
      <c r="P462" s="2"/>
      <c r="Q462" s="2"/>
      <c r="R462" s="2"/>
      <c r="S462" s="2"/>
      <c r="T462" s="2"/>
      <c r="U462" s="2"/>
      <c r="V462" s="2">
        <v>1</v>
      </c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>
        <v>2</v>
      </c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86">
        <v>1</v>
      </c>
      <c r="BH462" s="2">
        <v>1</v>
      </c>
      <c r="BI462" s="2"/>
      <c r="BJ462" s="2"/>
      <c r="BK462" s="2"/>
      <c r="BL462" s="2"/>
      <c r="BM462" s="2"/>
      <c r="BN462" s="2"/>
      <c r="BO462" s="2"/>
      <c r="BP462" s="2">
        <v>1</v>
      </c>
      <c r="BQ462" s="2">
        <v>1</v>
      </c>
      <c r="BR462" s="2">
        <v>1</v>
      </c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84" t="s">
        <v>568</v>
      </c>
    </row>
    <row r="463" spans="1:82" ht="19.7" customHeight="1">
      <c r="A463" s="85" t="s">
        <v>477</v>
      </c>
      <c r="B463" s="3">
        <f t="shared" si="1966"/>
        <v>11</v>
      </c>
      <c r="C463" s="2"/>
      <c r="D463" s="2"/>
      <c r="E463" s="2"/>
      <c r="F463" s="2"/>
      <c r="G463" s="2"/>
      <c r="H463" s="2">
        <f t="shared" si="1960"/>
        <v>11</v>
      </c>
      <c r="I463" s="3"/>
      <c r="J463" s="3"/>
      <c r="K463" s="3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>
        <v>1</v>
      </c>
      <c r="X463" s="2"/>
      <c r="Y463" s="2"/>
      <c r="Z463" s="2"/>
      <c r="AA463" s="2"/>
      <c r="AB463" s="2"/>
      <c r="AC463" s="2"/>
      <c r="AD463" s="2"/>
      <c r="AE463" s="2">
        <v>1</v>
      </c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>
        <v>1</v>
      </c>
      <c r="AT463" s="2">
        <v>1</v>
      </c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>
        <v>1</v>
      </c>
      <c r="BG463" s="86">
        <v>1</v>
      </c>
      <c r="BH463" s="2">
        <v>1</v>
      </c>
      <c r="BI463" s="2"/>
      <c r="BJ463" s="2"/>
      <c r="BK463" s="2"/>
      <c r="BL463" s="2"/>
      <c r="BM463" s="2"/>
      <c r="BN463" s="2"/>
      <c r="BO463" s="2"/>
      <c r="BP463" s="2">
        <v>1</v>
      </c>
      <c r="BQ463" s="2"/>
      <c r="BR463" s="2">
        <v>1</v>
      </c>
      <c r="BS463" s="2"/>
      <c r="BT463" s="2"/>
      <c r="BU463" s="2">
        <v>1</v>
      </c>
      <c r="BV463" s="2">
        <v>1</v>
      </c>
      <c r="BW463" s="2"/>
      <c r="BX463" s="2"/>
      <c r="BY463" s="2"/>
      <c r="BZ463" s="2"/>
      <c r="CA463" s="2"/>
      <c r="CB463" s="2"/>
      <c r="CC463" s="2"/>
      <c r="CD463" s="84" t="s">
        <v>568</v>
      </c>
    </row>
    <row r="464" spans="1:82" ht="19.7" customHeight="1">
      <c r="A464" s="85" t="s">
        <v>486</v>
      </c>
      <c r="B464" s="3">
        <f t="shared" si="1966"/>
        <v>15</v>
      </c>
      <c r="C464" s="2"/>
      <c r="D464" s="2"/>
      <c r="E464" s="2"/>
      <c r="F464" s="2"/>
      <c r="G464" s="2"/>
      <c r="H464" s="2">
        <f t="shared" si="1960"/>
        <v>15</v>
      </c>
      <c r="I464" s="3"/>
      <c r="J464" s="3"/>
      <c r="K464" s="3"/>
      <c r="L464" s="3"/>
      <c r="M464" s="2"/>
      <c r="N464" s="2"/>
      <c r="O464" s="2"/>
      <c r="P464" s="2">
        <v>1</v>
      </c>
      <c r="Q464" s="2"/>
      <c r="R464" s="2"/>
      <c r="S464" s="2"/>
      <c r="T464" s="2"/>
      <c r="U464" s="2"/>
      <c r="V464" s="2">
        <v>1</v>
      </c>
      <c r="W464" s="2"/>
      <c r="X464" s="2"/>
      <c r="Y464" s="2"/>
      <c r="Z464" s="2"/>
      <c r="AA464" s="2"/>
      <c r="AB464" s="2"/>
      <c r="AC464" s="2"/>
      <c r="AD464" s="2"/>
      <c r="AE464" s="2">
        <v>4</v>
      </c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>
        <v>6</v>
      </c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>
        <v>2</v>
      </c>
      <c r="BG464" s="86"/>
      <c r="BH464" s="2"/>
      <c r="BI464" s="2"/>
      <c r="BJ464" s="2"/>
      <c r="BK464" s="2"/>
      <c r="BL464" s="2"/>
      <c r="BM464" s="2"/>
      <c r="BN464" s="2"/>
      <c r="BO464" s="2"/>
      <c r="BP464" s="2">
        <v>1</v>
      </c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84" t="s">
        <v>568</v>
      </c>
    </row>
    <row r="465" spans="1:82" ht="19.7" customHeight="1">
      <c r="A465" s="85" t="s">
        <v>50</v>
      </c>
      <c r="B465" s="3">
        <f t="shared" si="1966"/>
        <v>9</v>
      </c>
      <c r="C465" s="2"/>
      <c r="D465" s="2"/>
      <c r="E465" s="2"/>
      <c r="F465" s="2"/>
      <c r="G465" s="2"/>
      <c r="H465" s="2">
        <f t="shared" si="1960"/>
        <v>9</v>
      </c>
      <c r="I465" s="3"/>
      <c r="J465" s="3"/>
      <c r="K465" s="3"/>
      <c r="L465" s="3"/>
      <c r="M465" s="3"/>
      <c r="N465" s="2"/>
      <c r="O465" s="2"/>
      <c r="P465" s="2"/>
      <c r="Q465" s="2"/>
      <c r="R465" s="2"/>
      <c r="S465" s="2"/>
      <c r="T465" s="2"/>
      <c r="U465" s="2"/>
      <c r="V465" s="2"/>
      <c r="W465" s="2">
        <v>1</v>
      </c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>
        <v>2</v>
      </c>
      <c r="AI465" s="2"/>
      <c r="AJ465" s="2"/>
      <c r="AK465" s="2"/>
      <c r="AL465" s="2"/>
      <c r="AM465" s="2"/>
      <c r="AN465" s="2"/>
      <c r="AO465" s="2">
        <v>1</v>
      </c>
      <c r="AP465" s="2"/>
      <c r="AQ465" s="2"/>
      <c r="AR465" s="2"/>
      <c r="AS465" s="2"/>
      <c r="AT465" s="2"/>
      <c r="AU465" s="2"/>
      <c r="AV465" s="2">
        <v>4</v>
      </c>
      <c r="AW465" s="2"/>
      <c r="AX465" s="2"/>
      <c r="AY465" s="2"/>
      <c r="AZ465" s="2"/>
      <c r="BA465" s="2"/>
      <c r="BB465" s="2"/>
      <c r="BC465" s="2"/>
      <c r="BD465" s="2"/>
      <c r="BE465" s="2"/>
      <c r="BF465" s="2">
        <v>1</v>
      </c>
      <c r="BG465" s="86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84" t="s">
        <v>568</v>
      </c>
    </row>
    <row r="466" spans="1:82" s="41" customFormat="1" ht="19.7" customHeight="1">
      <c r="A466" s="58" t="s">
        <v>487</v>
      </c>
      <c r="B466" s="59">
        <f t="shared" si="1966"/>
        <v>67</v>
      </c>
      <c r="C466" s="60">
        <f>SUM(C468,C471,C472)</f>
        <v>0</v>
      </c>
      <c r="D466" s="60">
        <f>SUM(D468,D471,D472)</f>
        <v>0</v>
      </c>
      <c r="E466" s="60">
        <f>SUM(E468,E471,E472)</f>
        <v>0</v>
      </c>
      <c r="F466" s="60">
        <f>SUM(F468,F471,F472)</f>
        <v>0</v>
      </c>
      <c r="G466" s="60">
        <f>SUM(G468,G471,G472)</f>
        <v>0</v>
      </c>
      <c r="H466" s="60">
        <f t="shared" si="1960"/>
        <v>67</v>
      </c>
      <c r="I466" s="60">
        <f>SUM(I467,I471,I472)</f>
        <v>0</v>
      </c>
      <c r="J466" s="60">
        <f t="shared" ref="J466:CA466" si="2047">SUM(J467,J471,J472)</f>
        <v>0</v>
      </c>
      <c r="K466" s="60">
        <f t="shared" si="2047"/>
        <v>0</v>
      </c>
      <c r="L466" s="60">
        <f t="shared" si="2047"/>
        <v>0</v>
      </c>
      <c r="M466" s="60">
        <f t="shared" si="2047"/>
        <v>0</v>
      </c>
      <c r="N466" s="60">
        <f t="shared" si="2047"/>
        <v>0</v>
      </c>
      <c r="O466" s="60">
        <f t="shared" si="2047"/>
        <v>0</v>
      </c>
      <c r="P466" s="60">
        <f t="shared" si="2047"/>
        <v>1</v>
      </c>
      <c r="Q466" s="60">
        <f t="shared" si="2047"/>
        <v>0</v>
      </c>
      <c r="R466" s="60">
        <f t="shared" si="2047"/>
        <v>0</v>
      </c>
      <c r="S466" s="60">
        <f>SUM(S467,S471,S472)</f>
        <v>0</v>
      </c>
      <c r="T466" s="60">
        <f t="shared" si="2047"/>
        <v>0</v>
      </c>
      <c r="U466" s="60">
        <f t="shared" si="2047"/>
        <v>0</v>
      </c>
      <c r="V466" s="60">
        <f t="shared" si="2047"/>
        <v>1</v>
      </c>
      <c r="W466" s="60">
        <f>SUM(W467,W471,W472)</f>
        <v>4</v>
      </c>
      <c r="X466" s="60">
        <f t="shared" si="2047"/>
        <v>0</v>
      </c>
      <c r="Y466" s="60">
        <f t="shared" si="2047"/>
        <v>0</v>
      </c>
      <c r="Z466" s="60">
        <f>SUM(Z467,Z471,Z472)</f>
        <v>0</v>
      </c>
      <c r="AA466" s="60">
        <f>SUM(AA467,AA471,AA472)</f>
        <v>0</v>
      </c>
      <c r="AB466" s="60">
        <f t="shared" si="2047"/>
        <v>0</v>
      </c>
      <c r="AC466" s="60">
        <f t="shared" si="2047"/>
        <v>0</v>
      </c>
      <c r="AD466" s="60">
        <f>SUM(AD467,AD471,AD472)</f>
        <v>0</v>
      </c>
      <c r="AE466" s="60">
        <f t="shared" si="2047"/>
        <v>6</v>
      </c>
      <c r="AF466" s="60">
        <f>SUM(AF467,AF471,AF472)</f>
        <v>2</v>
      </c>
      <c r="AG466" s="60">
        <f>SUM(AG467,AG471,AG472)</f>
        <v>0</v>
      </c>
      <c r="AH466" s="60">
        <f>SUM(AH467,AH471,AH472)</f>
        <v>2</v>
      </c>
      <c r="AI466" s="60">
        <f t="shared" si="2047"/>
        <v>0</v>
      </c>
      <c r="AJ466" s="60">
        <f>SUM(AJ467,AJ471,AJ472)</f>
        <v>0</v>
      </c>
      <c r="AK466" s="60">
        <f>SUM(AK467,AK471,AK472)</f>
        <v>0</v>
      </c>
      <c r="AL466" s="60">
        <f>SUM(AL467,AL471,AL472)</f>
        <v>0</v>
      </c>
      <c r="AM466" s="60">
        <f>SUM(AM467,AM471,AM472)</f>
        <v>0</v>
      </c>
      <c r="AN466" s="60">
        <f t="shared" si="2047"/>
        <v>0</v>
      </c>
      <c r="AO466" s="60">
        <f t="shared" si="2047"/>
        <v>1</v>
      </c>
      <c r="AP466" s="60">
        <f>SUM(AP467,AP471,AP472)</f>
        <v>0</v>
      </c>
      <c r="AQ466" s="60">
        <f t="shared" si="2047"/>
        <v>0</v>
      </c>
      <c r="AR466" s="60">
        <f>SUM(AR467,AR471,AR472)</f>
        <v>0</v>
      </c>
      <c r="AS466" s="60">
        <f t="shared" si="2047"/>
        <v>8</v>
      </c>
      <c r="AT466" s="60">
        <f>SUM(AT467,AT471,AT472)</f>
        <v>4</v>
      </c>
      <c r="AU466" s="60">
        <f>SUM(AU467,AU471,AU472)</f>
        <v>0</v>
      </c>
      <c r="AV466" s="60">
        <f>SUM(AV467,AV471,AV472)</f>
        <v>4</v>
      </c>
      <c r="AW466" s="60">
        <f t="shared" si="2047"/>
        <v>0</v>
      </c>
      <c r="AX466" s="60">
        <f t="shared" si="2047"/>
        <v>0</v>
      </c>
      <c r="AY466" s="60">
        <f t="shared" si="2047"/>
        <v>1</v>
      </c>
      <c r="AZ466" s="60">
        <f>SUM(AZ467,AZ471,AZ472)</f>
        <v>0</v>
      </c>
      <c r="BA466" s="60">
        <f t="shared" si="2047"/>
        <v>0</v>
      </c>
      <c r="BB466" s="60">
        <f t="shared" si="2047"/>
        <v>0</v>
      </c>
      <c r="BC466" s="60">
        <f t="shared" si="2047"/>
        <v>0</v>
      </c>
      <c r="BD466" s="60">
        <f t="shared" ref="BD466" si="2048">SUM(BD467,BD471,BD472)</f>
        <v>0</v>
      </c>
      <c r="BE466" s="60">
        <f>SUM(BE467,BE471,BE472)</f>
        <v>0</v>
      </c>
      <c r="BF466" s="60">
        <f t="shared" si="2047"/>
        <v>5</v>
      </c>
      <c r="BG466" s="63">
        <f t="shared" ref="BG466:BL466" si="2049">SUM(BG467,BG471,BG472)</f>
        <v>8</v>
      </c>
      <c r="BH466" s="60">
        <f t="shared" si="2049"/>
        <v>2</v>
      </c>
      <c r="BI466" s="60">
        <f t="shared" si="2049"/>
        <v>0</v>
      </c>
      <c r="BJ466" s="60">
        <f t="shared" si="2049"/>
        <v>0</v>
      </c>
      <c r="BK466" s="60">
        <f t="shared" si="2049"/>
        <v>0</v>
      </c>
      <c r="BL466" s="60">
        <f t="shared" si="2049"/>
        <v>0</v>
      </c>
      <c r="BM466" s="60">
        <f t="shared" si="2047"/>
        <v>0</v>
      </c>
      <c r="BN466" s="60">
        <f t="shared" si="2047"/>
        <v>0</v>
      </c>
      <c r="BO466" s="60">
        <f t="shared" si="2047"/>
        <v>0</v>
      </c>
      <c r="BP466" s="60">
        <f t="shared" si="2047"/>
        <v>3</v>
      </c>
      <c r="BQ466" s="60">
        <f>SUM(BQ467,BQ471,BQ472)</f>
        <v>11</v>
      </c>
      <c r="BR466" s="60">
        <f>SUM(BR467,BR471,BR472)</f>
        <v>3</v>
      </c>
      <c r="BS466" s="60">
        <f t="shared" si="2047"/>
        <v>0</v>
      </c>
      <c r="BT466" s="60">
        <f t="shared" si="2047"/>
        <v>0</v>
      </c>
      <c r="BU466" s="60">
        <f t="shared" si="2047"/>
        <v>1</v>
      </c>
      <c r="BV466" s="60">
        <f t="shared" si="2047"/>
        <v>0</v>
      </c>
      <c r="BW466" s="60">
        <f t="shared" si="2047"/>
        <v>0</v>
      </c>
      <c r="BX466" s="60">
        <f t="shared" ref="BX466" si="2050">SUM(BX467,BX471,BX472)</f>
        <v>0</v>
      </c>
      <c r="BY466" s="60">
        <f t="shared" si="2047"/>
        <v>0</v>
      </c>
      <c r="BZ466" s="60">
        <f t="shared" si="2047"/>
        <v>0</v>
      </c>
      <c r="CA466" s="60">
        <f t="shared" si="2047"/>
        <v>0</v>
      </c>
      <c r="CB466" s="60"/>
      <c r="CC466" s="60">
        <f t="shared" ref="CC466" si="2051">SUM(CC467,CC471,CC472)</f>
        <v>0</v>
      </c>
      <c r="CD466" s="84"/>
    </row>
    <row r="467" spans="1:82" ht="19.7" customHeight="1">
      <c r="A467" s="36" t="s">
        <v>483</v>
      </c>
      <c r="B467" s="26">
        <f t="shared" si="1966"/>
        <v>41</v>
      </c>
      <c r="C467" s="27"/>
      <c r="D467" s="27"/>
      <c r="E467" s="27"/>
      <c r="F467" s="27"/>
      <c r="G467" s="27"/>
      <c r="H467" s="27">
        <f t="shared" si="1960"/>
        <v>41</v>
      </c>
      <c r="I467" s="27">
        <f>SUM(I468:I470)</f>
        <v>0</v>
      </c>
      <c r="J467" s="27">
        <f t="shared" ref="J467:CA467" si="2052">SUM(J468:J470)</f>
        <v>0</v>
      </c>
      <c r="K467" s="27">
        <f t="shared" si="2052"/>
        <v>0</v>
      </c>
      <c r="L467" s="27">
        <f t="shared" si="2052"/>
        <v>0</v>
      </c>
      <c r="M467" s="27">
        <f t="shared" si="2052"/>
        <v>0</v>
      </c>
      <c r="N467" s="27">
        <f t="shared" si="2052"/>
        <v>0</v>
      </c>
      <c r="O467" s="27">
        <f t="shared" si="2052"/>
        <v>0</v>
      </c>
      <c r="P467" s="27">
        <f t="shared" si="2052"/>
        <v>0</v>
      </c>
      <c r="Q467" s="27">
        <f t="shared" si="2052"/>
        <v>0</v>
      </c>
      <c r="R467" s="27">
        <f t="shared" si="2052"/>
        <v>0</v>
      </c>
      <c r="S467" s="27">
        <f>SUM(S468:S470)</f>
        <v>0</v>
      </c>
      <c r="T467" s="27">
        <f t="shared" si="2052"/>
        <v>0</v>
      </c>
      <c r="U467" s="27">
        <f t="shared" si="2052"/>
        <v>0</v>
      </c>
      <c r="V467" s="27">
        <f t="shared" si="2052"/>
        <v>0</v>
      </c>
      <c r="W467" s="27">
        <f>SUM(W468:W470)</f>
        <v>3</v>
      </c>
      <c r="X467" s="27">
        <f t="shared" si="2052"/>
        <v>0</v>
      </c>
      <c r="Y467" s="27">
        <f t="shared" si="2052"/>
        <v>0</v>
      </c>
      <c r="Z467" s="27">
        <f>SUM(Z468:Z470)</f>
        <v>0</v>
      </c>
      <c r="AA467" s="27">
        <f>SUM(AA468:AA470)</f>
        <v>0</v>
      </c>
      <c r="AB467" s="27">
        <f t="shared" si="2052"/>
        <v>0</v>
      </c>
      <c r="AC467" s="27">
        <f t="shared" si="2052"/>
        <v>0</v>
      </c>
      <c r="AD467" s="27">
        <f>SUM(AD468:AD470)</f>
        <v>0</v>
      </c>
      <c r="AE467" s="27">
        <f t="shared" si="2052"/>
        <v>1</v>
      </c>
      <c r="AF467" s="27">
        <f>SUM(AF468:AF470)</f>
        <v>2</v>
      </c>
      <c r="AG467" s="27">
        <f>SUM(AG468:AG470)</f>
        <v>0</v>
      </c>
      <c r="AH467" s="27">
        <f>SUM(AH468:AH470)</f>
        <v>0</v>
      </c>
      <c r="AI467" s="27">
        <f t="shared" si="2052"/>
        <v>0</v>
      </c>
      <c r="AJ467" s="27">
        <f>SUM(AJ468:AJ470)</f>
        <v>0</v>
      </c>
      <c r="AK467" s="27">
        <f>SUM(AK468:AK470)</f>
        <v>0</v>
      </c>
      <c r="AL467" s="27">
        <f>SUM(AL468:AL470)</f>
        <v>0</v>
      </c>
      <c r="AM467" s="27">
        <f>SUM(AM468:AM470)</f>
        <v>0</v>
      </c>
      <c r="AN467" s="27">
        <f t="shared" si="2052"/>
        <v>0</v>
      </c>
      <c r="AO467" s="27">
        <f t="shared" si="2052"/>
        <v>0</v>
      </c>
      <c r="AP467" s="27">
        <f>SUM(AP468:AP470)</f>
        <v>0</v>
      </c>
      <c r="AQ467" s="27">
        <f t="shared" si="2052"/>
        <v>0</v>
      </c>
      <c r="AR467" s="27">
        <f>SUM(AR468:AR470)</f>
        <v>0</v>
      </c>
      <c r="AS467" s="27">
        <f t="shared" si="2052"/>
        <v>1</v>
      </c>
      <c r="AT467" s="27">
        <f>SUM(AT468:AT470)</f>
        <v>4</v>
      </c>
      <c r="AU467" s="27">
        <f>SUM(AU468:AU470)</f>
        <v>0</v>
      </c>
      <c r="AV467" s="27">
        <f>SUM(AV468:AV470)</f>
        <v>0</v>
      </c>
      <c r="AW467" s="27">
        <f t="shared" si="2052"/>
        <v>0</v>
      </c>
      <c r="AX467" s="27">
        <f t="shared" si="2052"/>
        <v>0</v>
      </c>
      <c r="AY467" s="27">
        <f t="shared" si="2052"/>
        <v>1</v>
      </c>
      <c r="AZ467" s="27">
        <f>SUM(AZ468:AZ470)</f>
        <v>0</v>
      </c>
      <c r="BA467" s="27">
        <f t="shared" si="2052"/>
        <v>0</v>
      </c>
      <c r="BB467" s="27">
        <f t="shared" si="2052"/>
        <v>0</v>
      </c>
      <c r="BC467" s="27">
        <f t="shared" si="2052"/>
        <v>0</v>
      </c>
      <c r="BD467" s="27">
        <f t="shared" ref="BD467" si="2053">SUM(BD468:BD470)</f>
        <v>0</v>
      </c>
      <c r="BE467" s="27">
        <f>SUM(BE468:BE470)</f>
        <v>0</v>
      </c>
      <c r="BF467" s="27">
        <f t="shared" si="2052"/>
        <v>2</v>
      </c>
      <c r="BG467" s="27">
        <f t="shared" ref="BG467:BL467" si="2054">SUM(BG468:BG470)</f>
        <v>8</v>
      </c>
      <c r="BH467" s="27">
        <f t="shared" si="2054"/>
        <v>2</v>
      </c>
      <c r="BI467" s="27">
        <f t="shared" si="2054"/>
        <v>0</v>
      </c>
      <c r="BJ467" s="27">
        <f t="shared" si="2054"/>
        <v>0</v>
      </c>
      <c r="BK467" s="27">
        <f t="shared" si="2054"/>
        <v>0</v>
      </c>
      <c r="BL467" s="27">
        <f t="shared" si="2054"/>
        <v>0</v>
      </c>
      <c r="BM467" s="27">
        <f t="shared" si="2052"/>
        <v>0</v>
      </c>
      <c r="BN467" s="27">
        <f t="shared" si="2052"/>
        <v>0</v>
      </c>
      <c r="BO467" s="27">
        <f t="shared" si="2052"/>
        <v>0</v>
      </c>
      <c r="BP467" s="27">
        <f t="shared" si="2052"/>
        <v>2</v>
      </c>
      <c r="BQ467" s="27">
        <f>SUM(BQ468:BQ470)</f>
        <v>11</v>
      </c>
      <c r="BR467" s="27">
        <f>SUM(BR468:BR470)</f>
        <v>3</v>
      </c>
      <c r="BS467" s="27">
        <f t="shared" si="2052"/>
        <v>0</v>
      </c>
      <c r="BT467" s="27">
        <f t="shared" si="2052"/>
        <v>0</v>
      </c>
      <c r="BU467" s="27">
        <f t="shared" si="2052"/>
        <v>1</v>
      </c>
      <c r="BV467" s="27">
        <f t="shared" si="2052"/>
        <v>0</v>
      </c>
      <c r="BW467" s="27">
        <f t="shared" si="2052"/>
        <v>0</v>
      </c>
      <c r="BX467" s="27">
        <f t="shared" ref="BX467" si="2055">SUM(BX468:BX470)</f>
        <v>0</v>
      </c>
      <c r="BY467" s="27">
        <f t="shared" si="2052"/>
        <v>0</v>
      </c>
      <c r="BZ467" s="27">
        <f t="shared" si="2052"/>
        <v>0</v>
      </c>
      <c r="CA467" s="27">
        <f t="shared" si="2052"/>
        <v>0</v>
      </c>
      <c r="CB467" s="27"/>
      <c r="CC467" s="27">
        <f t="shared" ref="CC467" si="2056">SUM(CC468:CC470)</f>
        <v>0</v>
      </c>
      <c r="CD467" s="84"/>
    </row>
    <row r="468" spans="1:82" ht="19.7" customHeight="1">
      <c r="A468" s="85" t="s">
        <v>488</v>
      </c>
      <c r="B468" s="3">
        <f t="shared" si="1966"/>
        <v>24</v>
      </c>
      <c r="C468" s="2"/>
      <c r="D468" s="2"/>
      <c r="E468" s="2"/>
      <c r="F468" s="2"/>
      <c r="G468" s="2"/>
      <c r="H468" s="2">
        <f t="shared" si="1960"/>
        <v>24</v>
      </c>
      <c r="I468" s="3"/>
      <c r="J468" s="3"/>
      <c r="K468" s="3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>
        <v>1</v>
      </c>
      <c r="X468" s="2"/>
      <c r="Y468" s="2"/>
      <c r="Z468" s="2"/>
      <c r="AA468" s="2"/>
      <c r="AB468" s="2"/>
      <c r="AC468" s="2"/>
      <c r="AD468" s="2"/>
      <c r="AE468" s="2"/>
      <c r="AF468" s="2">
        <v>2</v>
      </c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>
        <v>3</v>
      </c>
      <c r="AU468" s="2"/>
      <c r="AV468" s="2"/>
      <c r="AW468" s="2"/>
      <c r="AX468" s="2"/>
      <c r="AY468" s="2">
        <v>1</v>
      </c>
      <c r="AZ468" s="2"/>
      <c r="BA468" s="2"/>
      <c r="BB468" s="2"/>
      <c r="BC468" s="2"/>
      <c r="BD468" s="2"/>
      <c r="BE468" s="2"/>
      <c r="BF468" s="2">
        <v>1</v>
      </c>
      <c r="BG468" s="86">
        <f>6-1</f>
        <v>5</v>
      </c>
      <c r="BH468" s="2">
        <v>1</v>
      </c>
      <c r="BI468" s="2"/>
      <c r="BJ468" s="2"/>
      <c r="BK468" s="2"/>
      <c r="BL468" s="2"/>
      <c r="BM468" s="2"/>
      <c r="BN468" s="2"/>
      <c r="BO468" s="2"/>
      <c r="BP468" s="2">
        <v>1</v>
      </c>
      <c r="BQ468" s="2">
        <v>7</v>
      </c>
      <c r="BR468" s="2">
        <v>2</v>
      </c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84" t="s">
        <v>568</v>
      </c>
    </row>
    <row r="469" spans="1:82" ht="19.7" customHeight="1">
      <c r="A469" s="85" t="s">
        <v>489</v>
      </c>
      <c r="B469" s="3">
        <f t="shared" si="1966"/>
        <v>8</v>
      </c>
      <c r="C469" s="2"/>
      <c r="D469" s="2"/>
      <c r="E469" s="2"/>
      <c r="F469" s="2"/>
      <c r="G469" s="2"/>
      <c r="H469" s="2">
        <f t="shared" si="1960"/>
        <v>8</v>
      </c>
      <c r="I469" s="3"/>
      <c r="J469" s="3"/>
      <c r="K469" s="3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>
        <v>1</v>
      </c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>
        <f>2-1</f>
        <v>1</v>
      </c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86">
        <v>3</v>
      </c>
      <c r="BH469" s="2"/>
      <c r="BI469" s="2"/>
      <c r="BJ469" s="2"/>
      <c r="BK469" s="2"/>
      <c r="BL469" s="2"/>
      <c r="BM469" s="2"/>
      <c r="BN469" s="2"/>
      <c r="BO469" s="2"/>
      <c r="BP469" s="2"/>
      <c r="BQ469" s="2">
        <v>3</v>
      </c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84" t="s">
        <v>568</v>
      </c>
    </row>
    <row r="470" spans="1:82" ht="19.7" customHeight="1">
      <c r="A470" s="85" t="s">
        <v>477</v>
      </c>
      <c r="B470" s="3">
        <f t="shared" si="1966"/>
        <v>9</v>
      </c>
      <c r="C470" s="2"/>
      <c r="D470" s="2"/>
      <c r="E470" s="2"/>
      <c r="F470" s="2"/>
      <c r="G470" s="2"/>
      <c r="H470" s="2">
        <f t="shared" si="1960"/>
        <v>9</v>
      </c>
      <c r="I470" s="3"/>
      <c r="J470" s="3"/>
      <c r="K470" s="3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>
        <v>1</v>
      </c>
      <c r="X470" s="2"/>
      <c r="Y470" s="2"/>
      <c r="Z470" s="2"/>
      <c r="AA470" s="2"/>
      <c r="AB470" s="2"/>
      <c r="AC470" s="2"/>
      <c r="AD470" s="2"/>
      <c r="AE470" s="2">
        <v>1</v>
      </c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>
        <v>1</v>
      </c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>
        <v>1</v>
      </c>
      <c r="BG470" s="86"/>
      <c r="BH470" s="2">
        <v>1</v>
      </c>
      <c r="BI470" s="2"/>
      <c r="BJ470" s="2"/>
      <c r="BK470" s="2"/>
      <c r="BL470" s="2"/>
      <c r="BM470" s="2"/>
      <c r="BN470" s="2"/>
      <c r="BO470" s="2"/>
      <c r="BP470" s="2">
        <v>1</v>
      </c>
      <c r="BQ470" s="2">
        <v>1</v>
      </c>
      <c r="BR470" s="2">
        <v>1</v>
      </c>
      <c r="BS470" s="2"/>
      <c r="BT470" s="2"/>
      <c r="BU470" s="2">
        <v>1</v>
      </c>
      <c r="BV470" s="2"/>
      <c r="BW470" s="2"/>
      <c r="BX470" s="2"/>
      <c r="BY470" s="2"/>
      <c r="BZ470" s="2"/>
      <c r="CA470" s="2"/>
      <c r="CB470" s="2"/>
      <c r="CC470" s="2"/>
      <c r="CD470" s="84" t="s">
        <v>568</v>
      </c>
    </row>
    <row r="471" spans="1:82" ht="19.7" customHeight="1">
      <c r="A471" s="85" t="s">
        <v>486</v>
      </c>
      <c r="B471" s="3">
        <f t="shared" si="1966"/>
        <v>17</v>
      </c>
      <c r="C471" s="2"/>
      <c r="D471" s="2"/>
      <c r="E471" s="2"/>
      <c r="F471" s="2"/>
      <c r="G471" s="2"/>
      <c r="H471" s="2">
        <f t="shared" si="1960"/>
        <v>17</v>
      </c>
      <c r="I471" s="3"/>
      <c r="J471" s="3"/>
      <c r="K471" s="3"/>
      <c r="L471" s="3"/>
      <c r="M471" s="2"/>
      <c r="N471" s="2"/>
      <c r="O471" s="2"/>
      <c r="P471" s="2">
        <v>1</v>
      </c>
      <c r="Q471" s="2"/>
      <c r="R471" s="2"/>
      <c r="S471" s="2"/>
      <c r="T471" s="2"/>
      <c r="U471" s="2"/>
      <c r="V471" s="2">
        <v>1</v>
      </c>
      <c r="W471" s="2"/>
      <c r="X471" s="2"/>
      <c r="Y471" s="2"/>
      <c r="Z471" s="2"/>
      <c r="AA471" s="2"/>
      <c r="AB471" s="2"/>
      <c r="AC471" s="2"/>
      <c r="AD471" s="2"/>
      <c r="AE471" s="2">
        <v>5</v>
      </c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>
        <v>7</v>
      </c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>
        <v>2</v>
      </c>
      <c r="BG471" s="86"/>
      <c r="BH471" s="2"/>
      <c r="BI471" s="2"/>
      <c r="BJ471" s="2"/>
      <c r="BK471" s="2"/>
      <c r="BL471" s="2"/>
      <c r="BM471" s="2"/>
      <c r="BN471" s="2"/>
      <c r="BO471" s="2"/>
      <c r="BP471" s="2">
        <v>1</v>
      </c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84" t="s">
        <v>568</v>
      </c>
    </row>
    <row r="472" spans="1:82" ht="19.7" customHeight="1">
      <c r="A472" s="85" t="s">
        <v>50</v>
      </c>
      <c r="B472" s="3">
        <f t="shared" si="1966"/>
        <v>9</v>
      </c>
      <c r="C472" s="2"/>
      <c r="D472" s="2"/>
      <c r="E472" s="2"/>
      <c r="F472" s="2"/>
      <c r="G472" s="2"/>
      <c r="H472" s="2">
        <f t="shared" si="1960"/>
        <v>9</v>
      </c>
      <c r="I472" s="3"/>
      <c r="J472" s="3"/>
      <c r="K472" s="3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>
        <v>1</v>
      </c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>
        <v>2</v>
      </c>
      <c r="AI472" s="2"/>
      <c r="AJ472" s="2"/>
      <c r="AK472" s="2"/>
      <c r="AL472" s="2"/>
      <c r="AM472" s="2"/>
      <c r="AN472" s="2"/>
      <c r="AO472" s="2">
        <v>1</v>
      </c>
      <c r="AP472" s="2"/>
      <c r="AQ472" s="2"/>
      <c r="AR472" s="2"/>
      <c r="AS472" s="2"/>
      <c r="AT472" s="2"/>
      <c r="AU472" s="2"/>
      <c r="AV472" s="2">
        <v>4</v>
      </c>
      <c r="AW472" s="2"/>
      <c r="AX472" s="2"/>
      <c r="AY472" s="2"/>
      <c r="AZ472" s="2"/>
      <c r="BA472" s="2"/>
      <c r="BB472" s="2"/>
      <c r="BC472" s="2"/>
      <c r="BD472" s="2"/>
      <c r="BE472" s="2"/>
      <c r="BF472" s="2">
        <v>1</v>
      </c>
      <c r="BG472" s="86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84" t="s">
        <v>568</v>
      </c>
    </row>
    <row r="473" spans="1:82" s="41" customFormat="1" ht="19.7" customHeight="1">
      <c r="A473" s="58" t="s">
        <v>490</v>
      </c>
      <c r="B473" s="59">
        <f t="shared" si="1966"/>
        <v>84</v>
      </c>
      <c r="C473" s="60">
        <f>SUM(C475,C478,C479)</f>
        <v>0</v>
      </c>
      <c r="D473" s="60">
        <f>SUM(D475,D478,D479)</f>
        <v>0</v>
      </c>
      <c r="E473" s="60">
        <f>SUM(E475,E478,E479)</f>
        <v>0</v>
      </c>
      <c r="F473" s="60">
        <f>SUM(F475,F478,F479)</f>
        <v>0</v>
      </c>
      <c r="G473" s="60">
        <f>SUM(G475,G478,G479)</f>
        <v>0</v>
      </c>
      <c r="H473" s="60">
        <f t="shared" si="1960"/>
        <v>84</v>
      </c>
      <c r="I473" s="60">
        <f>SUM(I474,I478,I479)</f>
        <v>0</v>
      </c>
      <c r="J473" s="60">
        <f t="shared" ref="J473:BW473" si="2057">SUM(J474,J478,J479)</f>
        <v>0</v>
      </c>
      <c r="K473" s="60">
        <f t="shared" si="2057"/>
        <v>0</v>
      </c>
      <c r="L473" s="60">
        <f t="shared" si="2057"/>
        <v>0</v>
      </c>
      <c r="M473" s="60">
        <f t="shared" si="2057"/>
        <v>0</v>
      </c>
      <c r="N473" s="60">
        <f t="shared" si="2057"/>
        <v>0</v>
      </c>
      <c r="O473" s="60">
        <f t="shared" si="2057"/>
        <v>0</v>
      </c>
      <c r="P473" s="60">
        <f t="shared" si="2057"/>
        <v>1</v>
      </c>
      <c r="Q473" s="60">
        <f t="shared" si="2057"/>
        <v>0</v>
      </c>
      <c r="R473" s="60">
        <f t="shared" si="2057"/>
        <v>0</v>
      </c>
      <c r="S473" s="60">
        <f>SUM(S474,S478,S479)</f>
        <v>0</v>
      </c>
      <c r="T473" s="60">
        <f t="shared" si="2057"/>
        <v>0</v>
      </c>
      <c r="U473" s="60">
        <f t="shared" si="2057"/>
        <v>0</v>
      </c>
      <c r="V473" s="60">
        <f t="shared" si="2057"/>
        <v>2</v>
      </c>
      <c r="W473" s="60">
        <f>SUM(W474,W478,W479)</f>
        <v>3</v>
      </c>
      <c r="X473" s="60">
        <f t="shared" si="2057"/>
        <v>0</v>
      </c>
      <c r="Y473" s="60">
        <f t="shared" si="2057"/>
        <v>0</v>
      </c>
      <c r="Z473" s="60">
        <f>SUM(Z474,Z478,Z479)</f>
        <v>0</v>
      </c>
      <c r="AA473" s="60">
        <f>SUM(AA474,AA478,AA479)</f>
        <v>0</v>
      </c>
      <c r="AB473" s="60">
        <f t="shared" si="2057"/>
        <v>0</v>
      </c>
      <c r="AC473" s="60">
        <f t="shared" si="2057"/>
        <v>0</v>
      </c>
      <c r="AD473" s="60">
        <f>SUM(AD474,AD478,AD479)</f>
        <v>0</v>
      </c>
      <c r="AE473" s="60">
        <f t="shared" si="2057"/>
        <v>8</v>
      </c>
      <c r="AF473" s="60">
        <f>SUM(AF474,AF478,AF479)</f>
        <v>2</v>
      </c>
      <c r="AG473" s="60">
        <f>SUM(AG474,AG478,AG479)</f>
        <v>0</v>
      </c>
      <c r="AH473" s="60">
        <f>SUM(AH474,AH478,AH479)</f>
        <v>3</v>
      </c>
      <c r="AI473" s="60">
        <f t="shared" si="2057"/>
        <v>0</v>
      </c>
      <c r="AJ473" s="60">
        <f>SUM(AJ474,AJ478,AJ479)</f>
        <v>0</v>
      </c>
      <c r="AK473" s="60">
        <f>SUM(AK474,AK478,AK479)</f>
        <v>0</v>
      </c>
      <c r="AL473" s="60">
        <f>SUM(AL474,AL478,AL479)</f>
        <v>0</v>
      </c>
      <c r="AM473" s="60">
        <f>SUM(AM474,AM478,AM479)</f>
        <v>0</v>
      </c>
      <c r="AN473" s="60">
        <f t="shared" si="2057"/>
        <v>0</v>
      </c>
      <c r="AO473" s="60">
        <f t="shared" si="2057"/>
        <v>1</v>
      </c>
      <c r="AP473" s="60">
        <f>SUM(AP474,AP478,AP479)</f>
        <v>0</v>
      </c>
      <c r="AQ473" s="60">
        <f t="shared" si="2057"/>
        <v>0</v>
      </c>
      <c r="AR473" s="60">
        <f>SUM(AR474,AR478,AR479)</f>
        <v>0</v>
      </c>
      <c r="AS473" s="60">
        <f t="shared" si="2057"/>
        <v>11</v>
      </c>
      <c r="AT473" s="60">
        <f>SUM(AT474,AT478,AT479)</f>
        <v>8</v>
      </c>
      <c r="AU473" s="60">
        <f>SUM(AU474,AU478,AU479)</f>
        <v>0</v>
      </c>
      <c r="AV473" s="60">
        <f>SUM(AV474,AV478,AV479)</f>
        <v>4</v>
      </c>
      <c r="AW473" s="60">
        <f t="shared" si="2057"/>
        <v>0</v>
      </c>
      <c r="AX473" s="60">
        <f t="shared" si="2057"/>
        <v>0</v>
      </c>
      <c r="AY473" s="60">
        <f t="shared" si="2057"/>
        <v>0</v>
      </c>
      <c r="AZ473" s="60">
        <f>SUM(AZ474,AZ478,AZ479)</f>
        <v>0</v>
      </c>
      <c r="BA473" s="60">
        <f t="shared" si="2057"/>
        <v>0</v>
      </c>
      <c r="BB473" s="60">
        <f t="shared" si="2057"/>
        <v>1</v>
      </c>
      <c r="BC473" s="60">
        <f t="shared" si="2057"/>
        <v>0</v>
      </c>
      <c r="BD473" s="60">
        <f t="shared" ref="BD473" si="2058">SUM(BD474,BD478,BD479)</f>
        <v>0</v>
      </c>
      <c r="BE473" s="60">
        <f>SUM(BE474,BE478,BE479)</f>
        <v>0</v>
      </c>
      <c r="BF473" s="60">
        <f t="shared" si="2057"/>
        <v>6</v>
      </c>
      <c r="BG473" s="63">
        <f t="shared" ref="BG473:BL473" si="2059">SUM(BG474,BG478,BG479)</f>
        <v>9</v>
      </c>
      <c r="BH473" s="60">
        <f t="shared" si="2059"/>
        <v>3</v>
      </c>
      <c r="BI473" s="60">
        <f t="shared" si="2059"/>
        <v>0</v>
      </c>
      <c r="BJ473" s="60">
        <f t="shared" si="2059"/>
        <v>0</v>
      </c>
      <c r="BK473" s="60">
        <f t="shared" si="2059"/>
        <v>0</v>
      </c>
      <c r="BL473" s="60">
        <f t="shared" si="2059"/>
        <v>0</v>
      </c>
      <c r="BM473" s="60">
        <f t="shared" si="2057"/>
        <v>0</v>
      </c>
      <c r="BN473" s="60">
        <f t="shared" si="2057"/>
        <v>0</v>
      </c>
      <c r="BO473" s="60">
        <f t="shared" si="2057"/>
        <v>0</v>
      </c>
      <c r="BP473" s="60">
        <f t="shared" si="2057"/>
        <v>3</v>
      </c>
      <c r="BQ473" s="60">
        <f>SUM(BQ474,BQ478,BQ479)</f>
        <v>13</v>
      </c>
      <c r="BR473" s="60">
        <f>SUM(BR474,BR478,BR479)</f>
        <v>4</v>
      </c>
      <c r="BS473" s="60">
        <f t="shared" si="2057"/>
        <v>0</v>
      </c>
      <c r="BT473" s="60">
        <f t="shared" si="2057"/>
        <v>0</v>
      </c>
      <c r="BU473" s="60">
        <f t="shared" si="2057"/>
        <v>1</v>
      </c>
      <c r="BV473" s="60">
        <f t="shared" si="2057"/>
        <v>0</v>
      </c>
      <c r="BW473" s="60">
        <f t="shared" si="2057"/>
        <v>1</v>
      </c>
      <c r="BX473" s="60">
        <f t="shared" ref="BX473" si="2060">SUM(BX474,BX478,BX479)</f>
        <v>0</v>
      </c>
      <c r="BY473" s="60">
        <f>SUM(BY474,BY478,BY479)</f>
        <v>0</v>
      </c>
      <c r="BZ473" s="60">
        <f>SUM(BZ474,BZ478,BZ479)</f>
        <v>0</v>
      </c>
      <c r="CA473" s="60">
        <f>SUM(CA474,CA478,CA479)</f>
        <v>0</v>
      </c>
      <c r="CB473" s="60"/>
      <c r="CC473" s="60">
        <f>SUM(CC474,CC478,CC479)</f>
        <v>0</v>
      </c>
      <c r="CD473" s="84"/>
    </row>
    <row r="474" spans="1:82" ht="19.7" customHeight="1">
      <c r="A474" s="36" t="s">
        <v>483</v>
      </c>
      <c r="B474" s="26">
        <f>SUM(C474:H474)</f>
        <v>50</v>
      </c>
      <c r="C474" s="27"/>
      <c r="D474" s="27"/>
      <c r="E474" s="27"/>
      <c r="F474" s="27"/>
      <c r="G474" s="27"/>
      <c r="H474" s="27">
        <f t="shared" si="1960"/>
        <v>50</v>
      </c>
      <c r="I474" s="27">
        <f>SUM(I475:I477)</f>
        <v>0</v>
      </c>
      <c r="J474" s="27">
        <f t="shared" ref="J474:CA474" si="2061">SUM(J475:J477)</f>
        <v>0</v>
      </c>
      <c r="K474" s="27">
        <f t="shared" si="2061"/>
        <v>0</v>
      </c>
      <c r="L474" s="27">
        <f t="shared" si="2061"/>
        <v>0</v>
      </c>
      <c r="M474" s="27">
        <f t="shared" si="2061"/>
        <v>0</v>
      </c>
      <c r="N474" s="27">
        <f t="shared" si="2061"/>
        <v>0</v>
      </c>
      <c r="O474" s="27">
        <f t="shared" si="2061"/>
        <v>0</v>
      </c>
      <c r="P474" s="27">
        <f t="shared" si="2061"/>
        <v>0</v>
      </c>
      <c r="Q474" s="27">
        <f t="shared" si="2061"/>
        <v>0</v>
      </c>
      <c r="R474" s="27">
        <f t="shared" si="2061"/>
        <v>0</v>
      </c>
      <c r="S474" s="27">
        <f>SUM(S475:S477)</f>
        <v>0</v>
      </c>
      <c r="T474" s="27">
        <f t="shared" si="2061"/>
        <v>0</v>
      </c>
      <c r="U474" s="27">
        <f t="shared" si="2061"/>
        <v>0</v>
      </c>
      <c r="V474" s="27">
        <f t="shared" si="2061"/>
        <v>1</v>
      </c>
      <c r="W474" s="27">
        <f>SUM(W475:W477)</f>
        <v>2</v>
      </c>
      <c r="X474" s="27">
        <f t="shared" si="2061"/>
        <v>0</v>
      </c>
      <c r="Y474" s="27">
        <f t="shared" si="2061"/>
        <v>0</v>
      </c>
      <c r="Z474" s="27">
        <f>SUM(Z475:Z477)</f>
        <v>0</v>
      </c>
      <c r="AA474" s="27">
        <f>SUM(AA475:AA477)</f>
        <v>0</v>
      </c>
      <c r="AB474" s="27">
        <f t="shared" si="2061"/>
        <v>0</v>
      </c>
      <c r="AC474" s="27">
        <f t="shared" si="2061"/>
        <v>0</v>
      </c>
      <c r="AD474" s="27">
        <f>SUM(AD475:AD477)</f>
        <v>0</v>
      </c>
      <c r="AE474" s="27">
        <f t="shared" si="2061"/>
        <v>1</v>
      </c>
      <c r="AF474" s="27">
        <f>SUM(AF475:AF477)</f>
        <v>2</v>
      </c>
      <c r="AG474" s="27">
        <f>SUM(AG475:AG477)</f>
        <v>0</v>
      </c>
      <c r="AH474" s="27">
        <f>SUM(AH475:AH477)</f>
        <v>0</v>
      </c>
      <c r="AI474" s="27">
        <f t="shared" si="2061"/>
        <v>0</v>
      </c>
      <c r="AJ474" s="27">
        <f>SUM(AJ475:AJ477)</f>
        <v>0</v>
      </c>
      <c r="AK474" s="27">
        <f>SUM(AK475:AK477)</f>
        <v>0</v>
      </c>
      <c r="AL474" s="27">
        <f>SUM(AL475:AL477)</f>
        <v>0</v>
      </c>
      <c r="AM474" s="27">
        <f>SUM(AM475:AM477)</f>
        <v>0</v>
      </c>
      <c r="AN474" s="27">
        <f t="shared" si="2061"/>
        <v>0</v>
      </c>
      <c r="AO474" s="27">
        <f t="shared" si="2061"/>
        <v>0</v>
      </c>
      <c r="AP474" s="27">
        <f>SUM(AP475:AP477)</f>
        <v>0</v>
      </c>
      <c r="AQ474" s="27">
        <f t="shared" si="2061"/>
        <v>0</v>
      </c>
      <c r="AR474" s="27">
        <f>SUM(AR475:AR477)</f>
        <v>0</v>
      </c>
      <c r="AS474" s="27">
        <f t="shared" si="2061"/>
        <v>1</v>
      </c>
      <c r="AT474" s="27">
        <f>SUM(AT475:AT477)</f>
        <v>8</v>
      </c>
      <c r="AU474" s="27">
        <f>SUM(AU475:AU477)</f>
        <v>0</v>
      </c>
      <c r="AV474" s="27">
        <f>SUM(AV475:AV477)</f>
        <v>0</v>
      </c>
      <c r="AW474" s="27">
        <f t="shared" si="2061"/>
        <v>0</v>
      </c>
      <c r="AX474" s="27">
        <f t="shared" si="2061"/>
        <v>0</v>
      </c>
      <c r="AY474" s="27">
        <f t="shared" si="2061"/>
        <v>0</v>
      </c>
      <c r="AZ474" s="27">
        <f>SUM(AZ475:AZ477)</f>
        <v>0</v>
      </c>
      <c r="BA474" s="27">
        <f t="shared" si="2061"/>
        <v>0</v>
      </c>
      <c r="BB474" s="27">
        <f t="shared" si="2061"/>
        <v>0</v>
      </c>
      <c r="BC474" s="27">
        <f t="shared" si="2061"/>
        <v>0</v>
      </c>
      <c r="BD474" s="27">
        <f t="shared" ref="BD474" si="2062">SUM(BD475:BD477)</f>
        <v>0</v>
      </c>
      <c r="BE474" s="27">
        <f>SUM(BE475:BE477)</f>
        <v>0</v>
      </c>
      <c r="BF474" s="27">
        <f t="shared" si="2061"/>
        <v>2</v>
      </c>
      <c r="BG474" s="27">
        <f t="shared" ref="BG474:BL474" si="2063">SUM(BG475:BG477)</f>
        <v>9</v>
      </c>
      <c r="BH474" s="27">
        <f t="shared" si="2063"/>
        <v>3</v>
      </c>
      <c r="BI474" s="27">
        <f t="shared" si="2063"/>
        <v>0</v>
      </c>
      <c r="BJ474" s="27">
        <f t="shared" si="2063"/>
        <v>0</v>
      </c>
      <c r="BK474" s="27">
        <f t="shared" si="2063"/>
        <v>0</v>
      </c>
      <c r="BL474" s="27">
        <f t="shared" si="2063"/>
        <v>0</v>
      </c>
      <c r="BM474" s="27">
        <f t="shared" si="2061"/>
        <v>0</v>
      </c>
      <c r="BN474" s="27">
        <f t="shared" si="2061"/>
        <v>0</v>
      </c>
      <c r="BO474" s="27">
        <f t="shared" si="2061"/>
        <v>0</v>
      </c>
      <c r="BP474" s="27">
        <f t="shared" si="2061"/>
        <v>2</v>
      </c>
      <c r="BQ474" s="27">
        <f>SUM(BQ475:BQ477)</f>
        <v>13</v>
      </c>
      <c r="BR474" s="27">
        <f>SUM(BR475:BR477)</f>
        <v>4</v>
      </c>
      <c r="BS474" s="27">
        <f t="shared" si="2061"/>
        <v>0</v>
      </c>
      <c r="BT474" s="27">
        <f t="shared" si="2061"/>
        <v>0</v>
      </c>
      <c r="BU474" s="27">
        <f t="shared" si="2061"/>
        <v>1</v>
      </c>
      <c r="BV474" s="27">
        <f t="shared" si="2061"/>
        <v>0</v>
      </c>
      <c r="BW474" s="27">
        <f t="shared" si="2061"/>
        <v>1</v>
      </c>
      <c r="BX474" s="27">
        <f t="shared" ref="BX474" si="2064">SUM(BX475:BX477)</f>
        <v>0</v>
      </c>
      <c r="BY474" s="27">
        <f t="shared" si="2061"/>
        <v>0</v>
      </c>
      <c r="BZ474" s="27">
        <f t="shared" si="2061"/>
        <v>0</v>
      </c>
      <c r="CA474" s="27">
        <f t="shared" si="2061"/>
        <v>0</v>
      </c>
      <c r="CB474" s="27"/>
      <c r="CC474" s="27">
        <f t="shared" ref="CC474" si="2065">SUM(CC475:CC477)</f>
        <v>0</v>
      </c>
      <c r="CD474" s="84"/>
    </row>
    <row r="475" spans="1:82" ht="19.7" customHeight="1">
      <c r="A475" s="85" t="s">
        <v>491</v>
      </c>
      <c r="B475" s="3">
        <f>SUM(C475:H475)</f>
        <v>25</v>
      </c>
      <c r="C475" s="2"/>
      <c r="D475" s="2"/>
      <c r="E475" s="2"/>
      <c r="F475" s="2"/>
      <c r="G475" s="2"/>
      <c r="H475" s="2">
        <f t="shared" si="1960"/>
        <v>25</v>
      </c>
      <c r="I475" s="3"/>
      <c r="J475" s="3"/>
      <c r="K475" s="3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>
        <v>1</v>
      </c>
      <c r="X475" s="2"/>
      <c r="Y475" s="2"/>
      <c r="Z475" s="2"/>
      <c r="AA475" s="2"/>
      <c r="AB475" s="2"/>
      <c r="AC475" s="2"/>
      <c r="AD475" s="2"/>
      <c r="AE475" s="2"/>
      <c r="AF475" s="2">
        <v>2</v>
      </c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>
        <f>4-1</f>
        <v>3</v>
      </c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>
        <v>1</v>
      </c>
      <c r="BG475" s="86">
        <f>7-1</f>
        <v>6</v>
      </c>
      <c r="BH475" s="2">
        <v>1</v>
      </c>
      <c r="BI475" s="2"/>
      <c r="BJ475" s="2"/>
      <c r="BK475" s="2"/>
      <c r="BL475" s="2"/>
      <c r="BM475" s="2"/>
      <c r="BN475" s="2"/>
      <c r="BO475" s="2"/>
      <c r="BP475" s="2"/>
      <c r="BQ475" s="2">
        <v>9</v>
      </c>
      <c r="BR475" s="2">
        <v>2</v>
      </c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84" t="s">
        <v>568</v>
      </c>
    </row>
    <row r="476" spans="1:82" ht="19.7" customHeight="1">
      <c r="A476" s="85" t="s">
        <v>492</v>
      </c>
      <c r="B476" s="3">
        <f>SUM(C476:H476)</f>
        <v>10</v>
      </c>
      <c r="C476" s="2"/>
      <c r="D476" s="2"/>
      <c r="E476" s="2"/>
      <c r="F476" s="2"/>
      <c r="G476" s="2"/>
      <c r="H476" s="2">
        <f t="shared" si="1960"/>
        <v>10</v>
      </c>
      <c r="I476" s="3"/>
      <c r="J476" s="3"/>
      <c r="K476" s="3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>
        <v>1</v>
      </c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>
        <v>3</v>
      </c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86">
        <v>1</v>
      </c>
      <c r="BH476" s="2">
        <v>1</v>
      </c>
      <c r="BI476" s="2"/>
      <c r="BJ476" s="2"/>
      <c r="BK476" s="2"/>
      <c r="BL476" s="2"/>
      <c r="BM476" s="2"/>
      <c r="BN476" s="2"/>
      <c r="BO476" s="2"/>
      <c r="BP476" s="2">
        <v>1</v>
      </c>
      <c r="BQ476" s="2">
        <v>2</v>
      </c>
      <c r="BR476" s="2">
        <v>1</v>
      </c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84" t="s">
        <v>568</v>
      </c>
    </row>
    <row r="477" spans="1:82" ht="19.7" customHeight="1">
      <c r="A477" s="85" t="s">
        <v>477</v>
      </c>
      <c r="B477" s="3">
        <f>SUM(C477:H477)</f>
        <v>15</v>
      </c>
      <c r="C477" s="2"/>
      <c r="D477" s="2"/>
      <c r="E477" s="2"/>
      <c r="F477" s="2"/>
      <c r="G477" s="2"/>
      <c r="H477" s="2">
        <f t="shared" si="1960"/>
        <v>15</v>
      </c>
      <c r="I477" s="3"/>
      <c r="J477" s="3"/>
      <c r="K477" s="3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>
        <v>1</v>
      </c>
      <c r="X477" s="2"/>
      <c r="Y477" s="2"/>
      <c r="Z477" s="2"/>
      <c r="AA477" s="2"/>
      <c r="AB477" s="2"/>
      <c r="AC477" s="2"/>
      <c r="AD477" s="2"/>
      <c r="AE477" s="2">
        <v>1</v>
      </c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>
        <v>1</v>
      </c>
      <c r="AT477" s="2">
        <v>2</v>
      </c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>
        <v>1</v>
      </c>
      <c r="BG477" s="86">
        <v>2</v>
      </c>
      <c r="BH477" s="2">
        <v>1</v>
      </c>
      <c r="BI477" s="2"/>
      <c r="BJ477" s="2"/>
      <c r="BK477" s="2"/>
      <c r="BL477" s="2"/>
      <c r="BM477" s="2"/>
      <c r="BN477" s="2"/>
      <c r="BO477" s="2"/>
      <c r="BP477" s="2">
        <v>1</v>
      </c>
      <c r="BQ477" s="2">
        <v>2</v>
      </c>
      <c r="BR477" s="2">
        <v>1</v>
      </c>
      <c r="BS477" s="2"/>
      <c r="BT477" s="2"/>
      <c r="BU477" s="2">
        <v>1</v>
      </c>
      <c r="BV477" s="2"/>
      <c r="BW477" s="2">
        <v>1</v>
      </c>
      <c r="BX477" s="2"/>
      <c r="BY477" s="2"/>
      <c r="BZ477" s="2"/>
      <c r="CA477" s="2"/>
      <c r="CB477" s="2"/>
      <c r="CC477" s="2"/>
      <c r="CD477" s="84" t="s">
        <v>568</v>
      </c>
    </row>
    <row r="478" spans="1:82" ht="19.7" customHeight="1">
      <c r="A478" s="85" t="s">
        <v>486</v>
      </c>
      <c r="B478" s="3">
        <f t="shared" si="1966"/>
        <v>23</v>
      </c>
      <c r="C478" s="2"/>
      <c r="D478" s="2"/>
      <c r="E478" s="2"/>
      <c r="F478" s="2"/>
      <c r="G478" s="2"/>
      <c r="H478" s="2">
        <f t="shared" si="1960"/>
        <v>23</v>
      </c>
      <c r="I478" s="3"/>
      <c r="J478" s="3"/>
      <c r="K478" s="3"/>
      <c r="L478" s="3"/>
      <c r="M478" s="2"/>
      <c r="N478" s="2"/>
      <c r="O478" s="2"/>
      <c r="P478" s="2">
        <v>1</v>
      </c>
      <c r="Q478" s="2"/>
      <c r="R478" s="2"/>
      <c r="S478" s="2"/>
      <c r="T478" s="2"/>
      <c r="U478" s="2"/>
      <c r="V478" s="2">
        <v>1</v>
      </c>
      <c r="W478" s="2"/>
      <c r="X478" s="2"/>
      <c r="Y478" s="2"/>
      <c r="Z478" s="2"/>
      <c r="AA478" s="2"/>
      <c r="AB478" s="2"/>
      <c r="AC478" s="2"/>
      <c r="AD478" s="2"/>
      <c r="AE478" s="2">
        <v>7</v>
      </c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>
        <v>10</v>
      </c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>
        <v>3</v>
      </c>
      <c r="BG478" s="86"/>
      <c r="BH478" s="2"/>
      <c r="BI478" s="2"/>
      <c r="BJ478" s="2"/>
      <c r="BK478" s="2"/>
      <c r="BL478" s="2"/>
      <c r="BM478" s="2"/>
      <c r="BN478" s="2"/>
      <c r="BO478" s="2"/>
      <c r="BP478" s="2">
        <v>1</v>
      </c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84" t="s">
        <v>568</v>
      </c>
    </row>
    <row r="479" spans="1:82" ht="19.7" customHeight="1">
      <c r="A479" s="85" t="s">
        <v>50</v>
      </c>
      <c r="B479" s="3">
        <f t="shared" si="1966"/>
        <v>11</v>
      </c>
      <c r="C479" s="2"/>
      <c r="D479" s="2"/>
      <c r="E479" s="2"/>
      <c r="F479" s="2"/>
      <c r="G479" s="2"/>
      <c r="H479" s="2">
        <f t="shared" si="1960"/>
        <v>11</v>
      </c>
      <c r="I479" s="3"/>
      <c r="J479" s="3"/>
      <c r="K479" s="3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>
        <v>1</v>
      </c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>
        <v>3</v>
      </c>
      <c r="AI479" s="2"/>
      <c r="AJ479" s="2"/>
      <c r="AK479" s="2"/>
      <c r="AL479" s="2"/>
      <c r="AM479" s="2"/>
      <c r="AN479" s="2"/>
      <c r="AO479" s="2">
        <v>1</v>
      </c>
      <c r="AP479" s="2"/>
      <c r="AQ479" s="2"/>
      <c r="AR479" s="2"/>
      <c r="AS479" s="2"/>
      <c r="AT479" s="2"/>
      <c r="AU479" s="2"/>
      <c r="AV479" s="2">
        <v>4</v>
      </c>
      <c r="AW479" s="2"/>
      <c r="AX479" s="2"/>
      <c r="AY479" s="2"/>
      <c r="AZ479" s="2"/>
      <c r="BA479" s="2"/>
      <c r="BB479" s="2">
        <v>1</v>
      </c>
      <c r="BC479" s="2"/>
      <c r="BD479" s="2"/>
      <c r="BE479" s="2"/>
      <c r="BF479" s="2">
        <v>1</v>
      </c>
      <c r="BG479" s="86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84" t="s">
        <v>568</v>
      </c>
    </row>
    <row r="480" spans="1:82" s="41" customFormat="1" ht="19.7" customHeight="1">
      <c r="A480" s="58" t="s">
        <v>493</v>
      </c>
      <c r="B480" s="59">
        <f t="shared" si="1966"/>
        <v>113</v>
      </c>
      <c r="C480" s="60">
        <f>SUM(C481,C486,C487)</f>
        <v>0</v>
      </c>
      <c r="D480" s="60">
        <f t="shared" ref="D480:BS480" si="2066">SUM(D481,D486,D487)</f>
        <v>0</v>
      </c>
      <c r="E480" s="60">
        <f t="shared" si="2066"/>
        <v>0</v>
      </c>
      <c r="F480" s="60">
        <f t="shared" si="2066"/>
        <v>0</v>
      </c>
      <c r="G480" s="60">
        <f t="shared" si="2066"/>
        <v>0</v>
      </c>
      <c r="H480" s="60">
        <f t="shared" si="1960"/>
        <v>113</v>
      </c>
      <c r="I480" s="60">
        <f>SUM(I481,I486,I487)</f>
        <v>0</v>
      </c>
      <c r="J480" s="60">
        <f>SUM(J481,J486,J487)</f>
        <v>0</v>
      </c>
      <c r="K480" s="60"/>
      <c r="L480" s="60">
        <f t="shared" si="2066"/>
        <v>0</v>
      </c>
      <c r="M480" s="60">
        <f t="shared" si="2066"/>
        <v>0</v>
      </c>
      <c r="N480" s="60">
        <f t="shared" si="2066"/>
        <v>0</v>
      </c>
      <c r="O480" s="60">
        <f t="shared" si="2066"/>
        <v>0</v>
      </c>
      <c r="P480" s="60">
        <f t="shared" si="2066"/>
        <v>1</v>
      </c>
      <c r="Q480" s="60">
        <f t="shared" si="2066"/>
        <v>0</v>
      </c>
      <c r="R480" s="60">
        <f t="shared" si="2066"/>
        <v>0</v>
      </c>
      <c r="S480" s="60">
        <f>SUM(S481,S486,S487)</f>
        <v>0</v>
      </c>
      <c r="T480" s="60">
        <f t="shared" si="2066"/>
        <v>0</v>
      </c>
      <c r="U480" s="60">
        <f t="shared" si="2066"/>
        <v>0</v>
      </c>
      <c r="V480" s="60">
        <f t="shared" si="2066"/>
        <v>1</v>
      </c>
      <c r="W480" s="60">
        <f>SUM(W481,W486,W487)</f>
        <v>5</v>
      </c>
      <c r="X480" s="60">
        <f t="shared" si="2066"/>
        <v>0</v>
      </c>
      <c r="Y480" s="60">
        <f t="shared" si="2066"/>
        <v>0</v>
      </c>
      <c r="Z480" s="60">
        <f>SUM(Z481,Z486,Z487)</f>
        <v>0</v>
      </c>
      <c r="AA480" s="60">
        <f>SUM(AA481,AA486,AA487)</f>
        <v>0</v>
      </c>
      <c r="AB480" s="60">
        <f t="shared" si="2066"/>
        <v>0</v>
      </c>
      <c r="AC480" s="60">
        <f t="shared" si="2066"/>
        <v>0</v>
      </c>
      <c r="AD480" s="60">
        <f>SUM(AD481,AD486,AD487)</f>
        <v>0</v>
      </c>
      <c r="AE480" s="60">
        <f t="shared" si="2066"/>
        <v>12</v>
      </c>
      <c r="AF480" s="60">
        <f>SUM(AF481,AF486,AF487)</f>
        <v>2</v>
      </c>
      <c r="AG480" s="60">
        <f>SUM(AG481,AG486,AG487)</f>
        <v>0</v>
      </c>
      <c r="AH480" s="60">
        <f>SUM(AH481,AH486,AH487)</f>
        <v>3</v>
      </c>
      <c r="AI480" s="60">
        <f t="shared" si="2066"/>
        <v>0</v>
      </c>
      <c r="AJ480" s="60">
        <f>SUM(AJ481,AJ486,AJ487)</f>
        <v>0</v>
      </c>
      <c r="AK480" s="60">
        <f>SUM(AK481,AK486,AK487)</f>
        <v>0</v>
      </c>
      <c r="AL480" s="60">
        <f>SUM(AL481,AL486,AL487)</f>
        <v>0</v>
      </c>
      <c r="AM480" s="60">
        <f>SUM(AM481,AM486,AM487)</f>
        <v>0</v>
      </c>
      <c r="AN480" s="60">
        <f t="shared" si="2066"/>
        <v>0</v>
      </c>
      <c r="AO480" s="60">
        <f t="shared" si="2066"/>
        <v>2</v>
      </c>
      <c r="AP480" s="60">
        <f>SUM(AP481,AP486,AP487)</f>
        <v>0</v>
      </c>
      <c r="AQ480" s="60">
        <f t="shared" si="2066"/>
        <v>0</v>
      </c>
      <c r="AR480" s="60">
        <f>SUM(AR481,AR486,AR487)</f>
        <v>0</v>
      </c>
      <c r="AS480" s="60">
        <f t="shared" si="2066"/>
        <v>15</v>
      </c>
      <c r="AT480" s="60">
        <f>SUM(AT481,AT486,AT487)</f>
        <v>8</v>
      </c>
      <c r="AU480" s="60">
        <f>SUM(AU481,AU486,AU487)</f>
        <v>0</v>
      </c>
      <c r="AV480" s="60">
        <f>SUM(AV481,AV486,AV487)</f>
        <v>7</v>
      </c>
      <c r="AW480" s="60">
        <f t="shared" si="2066"/>
        <v>0</v>
      </c>
      <c r="AX480" s="60">
        <f t="shared" si="2066"/>
        <v>0</v>
      </c>
      <c r="AY480" s="60">
        <f t="shared" si="2066"/>
        <v>1</v>
      </c>
      <c r="AZ480" s="60">
        <f>SUM(AZ481,AZ486,AZ487)</f>
        <v>0</v>
      </c>
      <c r="BA480" s="60">
        <f t="shared" si="2066"/>
        <v>0</v>
      </c>
      <c r="BB480" s="60">
        <f t="shared" si="2066"/>
        <v>1</v>
      </c>
      <c r="BC480" s="60">
        <f t="shared" si="2066"/>
        <v>0</v>
      </c>
      <c r="BD480" s="60">
        <f t="shared" ref="BD480" si="2067">SUM(BD481,BD486,BD487)</f>
        <v>0</v>
      </c>
      <c r="BE480" s="60">
        <f>SUM(BE481,BE486,BE487)</f>
        <v>0</v>
      </c>
      <c r="BF480" s="60">
        <f t="shared" si="2066"/>
        <v>8</v>
      </c>
      <c r="BG480" s="64">
        <f t="shared" ref="BG480:BL480" si="2068">SUM(BG481,BG486,BG487)</f>
        <v>17</v>
      </c>
      <c r="BH480" s="60">
        <f t="shared" si="2068"/>
        <v>3</v>
      </c>
      <c r="BI480" s="60">
        <f t="shared" si="2068"/>
        <v>0</v>
      </c>
      <c r="BJ480" s="60">
        <f t="shared" si="2068"/>
        <v>0</v>
      </c>
      <c r="BK480" s="60">
        <f t="shared" si="2068"/>
        <v>0</v>
      </c>
      <c r="BL480" s="60">
        <f t="shared" si="2068"/>
        <v>0</v>
      </c>
      <c r="BM480" s="60">
        <f t="shared" si="2066"/>
        <v>0</v>
      </c>
      <c r="BN480" s="60">
        <f t="shared" si="2066"/>
        <v>0</v>
      </c>
      <c r="BO480" s="60">
        <f t="shared" si="2066"/>
        <v>0</v>
      </c>
      <c r="BP480" s="60">
        <f t="shared" si="2066"/>
        <v>3</v>
      </c>
      <c r="BQ480" s="60">
        <f>SUM(BQ481,BQ486,BQ487)</f>
        <v>17</v>
      </c>
      <c r="BR480" s="60">
        <f>SUM(BR481,BR486,BR487)</f>
        <v>5</v>
      </c>
      <c r="BS480" s="60">
        <f t="shared" si="2066"/>
        <v>0</v>
      </c>
      <c r="BT480" s="60">
        <f t="shared" ref="BT480:CA480" si="2069">SUM(BT481,BT486,BT487)</f>
        <v>0</v>
      </c>
      <c r="BU480" s="60">
        <f t="shared" si="2069"/>
        <v>1</v>
      </c>
      <c r="BV480" s="60">
        <f t="shared" si="2069"/>
        <v>0</v>
      </c>
      <c r="BW480" s="60">
        <f t="shared" si="2069"/>
        <v>1</v>
      </c>
      <c r="BX480" s="60">
        <f t="shared" ref="BX480" si="2070">SUM(BX481,BX486,BX487)</f>
        <v>0</v>
      </c>
      <c r="BY480" s="60">
        <f t="shared" si="2069"/>
        <v>0</v>
      </c>
      <c r="BZ480" s="60">
        <f t="shared" si="2069"/>
        <v>0</v>
      </c>
      <c r="CA480" s="60">
        <f t="shared" si="2069"/>
        <v>0</v>
      </c>
      <c r="CB480" s="60"/>
      <c r="CC480" s="60">
        <f t="shared" ref="CC480" si="2071">SUM(CC481,CC486,CC487)</f>
        <v>0</v>
      </c>
      <c r="CD480" s="84"/>
    </row>
    <row r="481" spans="1:92" ht="19.7" customHeight="1">
      <c r="A481" s="36" t="s">
        <v>483</v>
      </c>
      <c r="B481" s="26">
        <f t="shared" si="1966"/>
        <v>67</v>
      </c>
      <c r="C481" s="27">
        <f>SUM(C482,C483)</f>
        <v>0</v>
      </c>
      <c r="D481" s="27">
        <f>SUM(D482,D483)</f>
        <v>0</v>
      </c>
      <c r="E481" s="27">
        <f>SUM(E482,E483)</f>
        <v>0</v>
      </c>
      <c r="F481" s="27">
        <f>SUM(F482,F483)</f>
        <v>0</v>
      </c>
      <c r="G481" s="27">
        <f>SUM(G482,G483)</f>
        <v>0</v>
      </c>
      <c r="H481" s="27">
        <f t="shared" si="1960"/>
        <v>67</v>
      </c>
      <c r="I481" s="27">
        <f>SUM(I482:I485)</f>
        <v>0</v>
      </c>
      <c r="J481" s="27">
        <f t="shared" ref="J481:CA481" si="2072">SUM(J482:J485)</f>
        <v>0</v>
      </c>
      <c r="K481" s="27">
        <f t="shared" si="2072"/>
        <v>0</v>
      </c>
      <c r="L481" s="27">
        <f t="shared" si="2072"/>
        <v>0</v>
      </c>
      <c r="M481" s="27">
        <f t="shared" si="2072"/>
        <v>0</v>
      </c>
      <c r="N481" s="27">
        <f t="shared" si="2072"/>
        <v>0</v>
      </c>
      <c r="O481" s="27">
        <f t="shared" si="2072"/>
        <v>0</v>
      </c>
      <c r="P481" s="27">
        <f t="shared" si="2072"/>
        <v>0</v>
      </c>
      <c r="Q481" s="27">
        <f t="shared" si="2072"/>
        <v>0</v>
      </c>
      <c r="R481" s="27">
        <f t="shared" si="2072"/>
        <v>0</v>
      </c>
      <c r="S481" s="27">
        <f>SUM(S482:S485)</f>
        <v>0</v>
      </c>
      <c r="T481" s="27">
        <f t="shared" si="2072"/>
        <v>0</v>
      </c>
      <c r="U481" s="27">
        <f t="shared" si="2072"/>
        <v>0</v>
      </c>
      <c r="V481" s="27">
        <f t="shared" si="2072"/>
        <v>0</v>
      </c>
      <c r="W481" s="27">
        <f>SUM(W482:W485)</f>
        <v>4</v>
      </c>
      <c r="X481" s="27">
        <f t="shared" si="2072"/>
        <v>0</v>
      </c>
      <c r="Y481" s="27">
        <f t="shared" si="2072"/>
        <v>0</v>
      </c>
      <c r="Z481" s="27">
        <f>SUM(Z482:Z485)</f>
        <v>0</v>
      </c>
      <c r="AA481" s="27">
        <f>SUM(AA482:AA485)</f>
        <v>0</v>
      </c>
      <c r="AB481" s="27">
        <f t="shared" si="2072"/>
        <v>0</v>
      </c>
      <c r="AC481" s="27">
        <f t="shared" si="2072"/>
        <v>0</v>
      </c>
      <c r="AD481" s="27">
        <f>SUM(AD482:AD485)</f>
        <v>0</v>
      </c>
      <c r="AE481" s="27">
        <f t="shared" si="2072"/>
        <v>1</v>
      </c>
      <c r="AF481" s="27">
        <f>SUM(AF482:AF485)</f>
        <v>2</v>
      </c>
      <c r="AG481" s="27">
        <f>SUM(AG482:AG485)</f>
        <v>0</v>
      </c>
      <c r="AH481" s="27">
        <f>SUM(AH482:AH485)</f>
        <v>0</v>
      </c>
      <c r="AI481" s="27">
        <f t="shared" si="2072"/>
        <v>0</v>
      </c>
      <c r="AJ481" s="27">
        <f>SUM(AJ482:AJ485)</f>
        <v>0</v>
      </c>
      <c r="AK481" s="27">
        <f>SUM(AK482:AK485)</f>
        <v>0</v>
      </c>
      <c r="AL481" s="27">
        <f>SUM(AL482:AL485)</f>
        <v>0</v>
      </c>
      <c r="AM481" s="27">
        <f>SUM(AM482:AM485)</f>
        <v>0</v>
      </c>
      <c r="AN481" s="27">
        <f t="shared" si="2072"/>
        <v>0</v>
      </c>
      <c r="AO481" s="27">
        <f t="shared" si="2072"/>
        <v>0</v>
      </c>
      <c r="AP481" s="27">
        <f>SUM(AP482:AP485)</f>
        <v>0</v>
      </c>
      <c r="AQ481" s="27">
        <f t="shared" si="2072"/>
        <v>0</v>
      </c>
      <c r="AR481" s="27">
        <f>SUM(AR482:AR485)</f>
        <v>0</v>
      </c>
      <c r="AS481" s="27">
        <f t="shared" si="2072"/>
        <v>1</v>
      </c>
      <c r="AT481" s="27">
        <f>SUM(AT482:AT485)</f>
        <v>8</v>
      </c>
      <c r="AU481" s="27">
        <f>SUM(AU482:AU485)</f>
        <v>0</v>
      </c>
      <c r="AV481" s="27">
        <f>SUM(AV482:AV485)</f>
        <v>1</v>
      </c>
      <c r="AW481" s="27">
        <f t="shared" si="2072"/>
        <v>0</v>
      </c>
      <c r="AX481" s="27">
        <f t="shared" si="2072"/>
        <v>0</v>
      </c>
      <c r="AY481" s="27">
        <f t="shared" si="2072"/>
        <v>1</v>
      </c>
      <c r="AZ481" s="27">
        <f>SUM(AZ482:AZ485)</f>
        <v>0</v>
      </c>
      <c r="BA481" s="27">
        <f t="shared" si="2072"/>
        <v>0</v>
      </c>
      <c r="BB481" s="27">
        <f t="shared" si="2072"/>
        <v>0</v>
      </c>
      <c r="BC481" s="27">
        <f t="shared" si="2072"/>
        <v>0</v>
      </c>
      <c r="BD481" s="27">
        <f t="shared" ref="BD481" si="2073">SUM(BD482:BD485)</f>
        <v>0</v>
      </c>
      <c r="BE481" s="27">
        <f>SUM(BE482:BE485)</f>
        <v>0</v>
      </c>
      <c r="BF481" s="27">
        <f t="shared" si="2072"/>
        <v>3</v>
      </c>
      <c r="BG481" s="50">
        <f t="shared" ref="BG481:BL481" si="2074">SUM(BG482:BG485)</f>
        <v>17</v>
      </c>
      <c r="BH481" s="27">
        <f t="shared" si="2074"/>
        <v>3</v>
      </c>
      <c r="BI481" s="27">
        <f t="shared" si="2074"/>
        <v>0</v>
      </c>
      <c r="BJ481" s="27">
        <f t="shared" si="2074"/>
        <v>0</v>
      </c>
      <c r="BK481" s="27">
        <f t="shared" si="2074"/>
        <v>0</v>
      </c>
      <c r="BL481" s="27">
        <f t="shared" si="2074"/>
        <v>0</v>
      </c>
      <c r="BM481" s="27">
        <f t="shared" si="2072"/>
        <v>0</v>
      </c>
      <c r="BN481" s="27">
        <f t="shared" si="2072"/>
        <v>0</v>
      </c>
      <c r="BO481" s="27">
        <f t="shared" si="2072"/>
        <v>0</v>
      </c>
      <c r="BP481" s="27">
        <f t="shared" si="2072"/>
        <v>2</v>
      </c>
      <c r="BQ481" s="27">
        <f>SUM(BQ482:BQ485)</f>
        <v>17</v>
      </c>
      <c r="BR481" s="27">
        <f>SUM(BR482:BR485)</f>
        <v>5</v>
      </c>
      <c r="BS481" s="27">
        <f t="shared" si="2072"/>
        <v>0</v>
      </c>
      <c r="BT481" s="27">
        <f t="shared" si="2072"/>
        <v>0</v>
      </c>
      <c r="BU481" s="27">
        <f t="shared" si="2072"/>
        <v>1</v>
      </c>
      <c r="BV481" s="27">
        <f t="shared" si="2072"/>
        <v>0</v>
      </c>
      <c r="BW481" s="27">
        <f t="shared" si="2072"/>
        <v>1</v>
      </c>
      <c r="BX481" s="27">
        <f t="shared" ref="BX481" si="2075">SUM(BX482:BX485)</f>
        <v>0</v>
      </c>
      <c r="BY481" s="27">
        <f t="shared" si="2072"/>
        <v>0</v>
      </c>
      <c r="BZ481" s="27">
        <f t="shared" si="2072"/>
        <v>0</v>
      </c>
      <c r="CA481" s="27">
        <f t="shared" si="2072"/>
        <v>0</v>
      </c>
      <c r="CB481" s="27"/>
      <c r="CC481" s="27">
        <f t="shared" ref="CC481" si="2076">SUM(CC482:CC485)</f>
        <v>0</v>
      </c>
      <c r="CD481" s="84"/>
    </row>
    <row r="482" spans="1:92" ht="19.7" customHeight="1">
      <c r="A482" s="85" t="s">
        <v>494</v>
      </c>
      <c r="B482" s="3">
        <f t="shared" si="1966"/>
        <v>26</v>
      </c>
      <c r="C482" s="2"/>
      <c r="D482" s="2"/>
      <c r="E482" s="2"/>
      <c r="F482" s="2"/>
      <c r="G482" s="2"/>
      <c r="H482" s="2">
        <f t="shared" si="1960"/>
        <v>26</v>
      </c>
      <c r="I482" s="3"/>
      <c r="J482" s="3"/>
      <c r="K482" s="3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>
        <v>1</v>
      </c>
      <c r="X482" s="2"/>
      <c r="Y482" s="2"/>
      <c r="Z482" s="2"/>
      <c r="AA482" s="2"/>
      <c r="AB482" s="2"/>
      <c r="AC482" s="2"/>
      <c r="AD482" s="2"/>
      <c r="AE482" s="2"/>
      <c r="AF482" s="2">
        <v>1</v>
      </c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>
        <f>4-1</f>
        <v>3</v>
      </c>
      <c r="AU482" s="2"/>
      <c r="AV482" s="2"/>
      <c r="AW482" s="2"/>
      <c r="AX482" s="2"/>
      <c r="AY482" s="2">
        <v>1</v>
      </c>
      <c r="AZ482" s="2"/>
      <c r="BA482" s="2"/>
      <c r="BB482" s="2"/>
      <c r="BC482" s="2"/>
      <c r="BD482" s="2"/>
      <c r="BE482" s="2"/>
      <c r="BF482" s="2">
        <v>2</v>
      </c>
      <c r="BG482" s="87">
        <v>5</v>
      </c>
      <c r="BH482" s="2">
        <v>1</v>
      </c>
      <c r="BI482" s="2"/>
      <c r="BJ482" s="2"/>
      <c r="BK482" s="2"/>
      <c r="BL482" s="2"/>
      <c r="BM482" s="2"/>
      <c r="BN482" s="2"/>
      <c r="BO482" s="2"/>
      <c r="BP482" s="2"/>
      <c r="BQ482" s="2">
        <v>10</v>
      </c>
      <c r="BR482" s="2">
        <v>2</v>
      </c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84" t="s">
        <v>568</v>
      </c>
    </row>
    <row r="483" spans="1:92" ht="19.7" customHeight="1">
      <c r="A483" s="85" t="s">
        <v>495</v>
      </c>
      <c r="B483" s="3">
        <f t="shared" si="1966"/>
        <v>15</v>
      </c>
      <c r="C483" s="2"/>
      <c r="D483" s="2"/>
      <c r="E483" s="2"/>
      <c r="F483" s="2"/>
      <c r="G483" s="2"/>
      <c r="H483" s="2">
        <f t="shared" si="1960"/>
        <v>15</v>
      </c>
      <c r="I483" s="3"/>
      <c r="J483" s="3"/>
      <c r="K483" s="3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>
        <v>1</v>
      </c>
      <c r="X483" s="2"/>
      <c r="Y483" s="2"/>
      <c r="Z483" s="2"/>
      <c r="AA483" s="2"/>
      <c r="AB483" s="2"/>
      <c r="AC483" s="2"/>
      <c r="AD483" s="2"/>
      <c r="AE483" s="2"/>
      <c r="AF483" s="2">
        <v>1</v>
      </c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>
        <v>3</v>
      </c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86">
        <v>4</v>
      </c>
      <c r="BH483" s="2">
        <v>1</v>
      </c>
      <c r="BI483" s="2"/>
      <c r="BJ483" s="2"/>
      <c r="BK483" s="2"/>
      <c r="BL483" s="2"/>
      <c r="BM483" s="2"/>
      <c r="BN483" s="2"/>
      <c r="BO483" s="2"/>
      <c r="BP483" s="2">
        <v>1</v>
      </c>
      <c r="BQ483" s="2">
        <v>3</v>
      </c>
      <c r="BR483" s="2">
        <v>1</v>
      </c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84" t="s">
        <v>568</v>
      </c>
    </row>
    <row r="484" spans="1:92" ht="19.7" customHeight="1">
      <c r="A484" s="85" t="s">
        <v>496</v>
      </c>
      <c r="B484" s="3">
        <f t="shared" si="1966"/>
        <v>12</v>
      </c>
      <c r="C484" s="2"/>
      <c r="D484" s="2"/>
      <c r="E484" s="2"/>
      <c r="F484" s="2"/>
      <c r="G484" s="2"/>
      <c r="H484" s="2">
        <f t="shared" si="1960"/>
        <v>12</v>
      </c>
      <c r="I484" s="3"/>
      <c r="J484" s="3"/>
      <c r="K484" s="3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>
        <v>1</v>
      </c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>
        <v>2</v>
      </c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86">
        <v>4</v>
      </c>
      <c r="BH484" s="2">
        <v>1</v>
      </c>
      <c r="BI484" s="2"/>
      <c r="BJ484" s="2"/>
      <c r="BK484" s="2"/>
      <c r="BL484" s="2"/>
      <c r="BM484" s="2"/>
      <c r="BN484" s="2"/>
      <c r="BO484" s="2"/>
      <c r="BP484" s="2"/>
      <c r="BQ484" s="2">
        <v>3</v>
      </c>
      <c r="BR484" s="2">
        <v>1</v>
      </c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84" t="s">
        <v>568</v>
      </c>
    </row>
    <row r="485" spans="1:92" ht="19.7" customHeight="1">
      <c r="A485" s="85" t="s">
        <v>477</v>
      </c>
      <c r="B485" s="3">
        <f t="shared" si="1966"/>
        <v>14</v>
      </c>
      <c r="C485" s="2"/>
      <c r="D485" s="2"/>
      <c r="E485" s="2"/>
      <c r="F485" s="2"/>
      <c r="G485" s="2"/>
      <c r="H485" s="2">
        <f t="shared" si="1960"/>
        <v>14</v>
      </c>
      <c r="I485" s="3"/>
      <c r="J485" s="3"/>
      <c r="K485" s="3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>
        <v>1</v>
      </c>
      <c r="X485" s="2"/>
      <c r="Y485" s="2"/>
      <c r="Z485" s="2"/>
      <c r="AA485" s="2"/>
      <c r="AB485" s="2"/>
      <c r="AC485" s="2"/>
      <c r="AD485" s="2"/>
      <c r="AE485" s="2">
        <v>1</v>
      </c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>
        <v>1</v>
      </c>
      <c r="AT485" s="2"/>
      <c r="AU485" s="2"/>
      <c r="AV485" s="2">
        <v>1</v>
      </c>
      <c r="AW485" s="2"/>
      <c r="AX485" s="2"/>
      <c r="AY485" s="2"/>
      <c r="AZ485" s="2"/>
      <c r="BA485" s="2"/>
      <c r="BB485" s="2"/>
      <c r="BC485" s="2"/>
      <c r="BD485" s="2"/>
      <c r="BE485" s="2"/>
      <c r="BF485" s="2">
        <v>1</v>
      </c>
      <c r="BG485" s="86">
        <v>4</v>
      </c>
      <c r="BH485" s="2"/>
      <c r="BI485" s="2"/>
      <c r="BJ485" s="2"/>
      <c r="BK485" s="2"/>
      <c r="BL485" s="2"/>
      <c r="BM485" s="2"/>
      <c r="BN485" s="2"/>
      <c r="BO485" s="2"/>
      <c r="BP485" s="2">
        <v>1</v>
      </c>
      <c r="BQ485" s="2">
        <v>1</v>
      </c>
      <c r="BR485" s="2">
        <v>1</v>
      </c>
      <c r="BS485" s="2"/>
      <c r="BT485" s="2"/>
      <c r="BU485" s="2">
        <v>1</v>
      </c>
      <c r="BV485" s="2"/>
      <c r="BW485" s="2">
        <v>1</v>
      </c>
      <c r="BX485" s="2"/>
      <c r="BY485" s="2"/>
      <c r="BZ485" s="2"/>
      <c r="CA485" s="2"/>
      <c r="CB485" s="2"/>
      <c r="CC485" s="2"/>
      <c r="CD485" s="84" t="s">
        <v>568</v>
      </c>
    </row>
    <row r="486" spans="1:92" ht="19.7" customHeight="1">
      <c r="A486" s="85" t="s">
        <v>486</v>
      </c>
      <c r="B486" s="3">
        <f t="shared" si="1966"/>
        <v>32</v>
      </c>
      <c r="C486" s="2"/>
      <c r="D486" s="2"/>
      <c r="E486" s="2"/>
      <c r="F486" s="2"/>
      <c r="G486" s="2"/>
      <c r="H486" s="2">
        <f t="shared" si="1960"/>
        <v>32</v>
      </c>
      <c r="I486" s="3"/>
      <c r="J486" s="3"/>
      <c r="K486" s="3"/>
      <c r="L486" s="3"/>
      <c r="M486" s="2"/>
      <c r="N486" s="2"/>
      <c r="O486" s="2"/>
      <c r="P486" s="2">
        <v>1</v>
      </c>
      <c r="Q486" s="2"/>
      <c r="R486" s="2"/>
      <c r="S486" s="2"/>
      <c r="T486" s="2"/>
      <c r="U486" s="2"/>
      <c r="V486" s="2">
        <v>1</v>
      </c>
      <c r="W486" s="2"/>
      <c r="X486" s="2"/>
      <c r="Y486" s="2"/>
      <c r="Z486" s="2"/>
      <c r="AA486" s="2"/>
      <c r="AB486" s="2"/>
      <c r="AC486" s="2"/>
      <c r="AD486" s="2"/>
      <c r="AE486" s="2">
        <v>11</v>
      </c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>
        <v>14</v>
      </c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>
        <v>4</v>
      </c>
      <c r="BG486" s="86"/>
      <c r="BH486" s="2"/>
      <c r="BI486" s="2"/>
      <c r="BJ486" s="2"/>
      <c r="BK486" s="2"/>
      <c r="BL486" s="2"/>
      <c r="BM486" s="2"/>
      <c r="BN486" s="2"/>
      <c r="BO486" s="2"/>
      <c r="BP486" s="2">
        <v>1</v>
      </c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84" t="s">
        <v>568</v>
      </c>
    </row>
    <row r="487" spans="1:92" ht="19.7" customHeight="1">
      <c r="A487" s="85" t="s">
        <v>50</v>
      </c>
      <c r="B487" s="3">
        <f t="shared" si="1966"/>
        <v>14</v>
      </c>
      <c r="C487" s="2"/>
      <c r="D487" s="2"/>
      <c r="E487" s="2"/>
      <c r="F487" s="2"/>
      <c r="G487" s="2"/>
      <c r="H487" s="2">
        <f t="shared" si="1960"/>
        <v>14</v>
      </c>
      <c r="I487" s="3"/>
      <c r="J487" s="3"/>
      <c r="K487" s="3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>
        <v>1</v>
      </c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>
        <v>3</v>
      </c>
      <c r="AI487" s="2"/>
      <c r="AJ487" s="2"/>
      <c r="AK487" s="2"/>
      <c r="AL487" s="2"/>
      <c r="AM487" s="2"/>
      <c r="AN487" s="2"/>
      <c r="AO487" s="2">
        <v>2</v>
      </c>
      <c r="AP487" s="2"/>
      <c r="AQ487" s="2"/>
      <c r="AR487" s="2"/>
      <c r="AS487" s="2"/>
      <c r="AT487" s="2"/>
      <c r="AU487" s="2"/>
      <c r="AV487" s="2">
        <v>6</v>
      </c>
      <c r="AW487" s="2"/>
      <c r="AX487" s="2"/>
      <c r="AY487" s="2"/>
      <c r="AZ487" s="2"/>
      <c r="BA487" s="2"/>
      <c r="BB487" s="2">
        <v>1</v>
      </c>
      <c r="BC487" s="2"/>
      <c r="BD487" s="2"/>
      <c r="BE487" s="2"/>
      <c r="BF487" s="2">
        <v>1</v>
      </c>
      <c r="BG487" s="86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84" t="s">
        <v>568</v>
      </c>
    </row>
    <row r="488" spans="1:92" s="35" customFormat="1" ht="19.7" customHeight="1">
      <c r="A488" s="67" t="s">
        <v>497</v>
      </c>
      <c r="B488" s="52">
        <f t="shared" si="1966"/>
        <v>783.5</v>
      </c>
      <c r="C488" s="34">
        <f>SUM(C489:C491)</f>
        <v>0</v>
      </c>
      <c r="D488" s="34">
        <f t="shared" ref="D488:BS488" si="2077">SUM(D489:D491)</f>
        <v>0</v>
      </c>
      <c r="E488" s="34">
        <f t="shared" si="2077"/>
        <v>0</v>
      </c>
      <c r="F488" s="34">
        <f t="shared" si="2077"/>
        <v>0</v>
      </c>
      <c r="G488" s="34">
        <f t="shared" si="2077"/>
        <v>0</v>
      </c>
      <c r="H488" s="53">
        <f t="shared" si="1960"/>
        <v>783.5</v>
      </c>
      <c r="I488" s="34">
        <f t="shared" si="2077"/>
        <v>0</v>
      </c>
      <c r="J488" s="34">
        <f t="shared" si="2077"/>
        <v>1</v>
      </c>
      <c r="K488" s="34">
        <f t="shared" si="2077"/>
        <v>0</v>
      </c>
      <c r="L488" s="34">
        <f t="shared" si="2077"/>
        <v>0</v>
      </c>
      <c r="M488" s="34">
        <f t="shared" si="2077"/>
        <v>0</v>
      </c>
      <c r="N488" s="34">
        <f t="shared" si="2077"/>
        <v>1</v>
      </c>
      <c r="O488" s="34">
        <f t="shared" si="2077"/>
        <v>0</v>
      </c>
      <c r="P488" s="34">
        <f t="shared" si="2077"/>
        <v>4</v>
      </c>
      <c r="Q488" s="34">
        <f t="shared" si="2077"/>
        <v>0</v>
      </c>
      <c r="R488" s="34">
        <f t="shared" si="2077"/>
        <v>5</v>
      </c>
      <c r="S488" s="34">
        <f>SUM(S489:S491)</f>
        <v>0</v>
      </c>
      <c r="T488" s="34">
        <f t="shared" si="2077"/>
        <v>0</v>
      </c>
      <c r="U488" s="34">
        <f t="shared" si="2077"/>
        <v>1</v>
      </c>
      <c r="V488" s="34">
        <f t="shared" si="2077"/>
        <v>12</v>
      </c>
      <c r="W488" s="34">
        <f>SUM(W489:W491)</f>
        <v>26</v>
      </c>
      <c r="X488" s="34">
        <f t="shared" si="2077"/>
        <v>0</v>
      </c>
      <c r="Y488" s="34">
        <f t="shared" si="2077"/>
        <v>4</v>
      </c>
      <c r="Z488" s="34">
        <f>SUM(Z489:Z491)</f>
        <v>0</v>
      </c>
      <c r="AA488" s="34">
        <f>SUM(AA489:AA491)</f>
        <v>0</v>
      </c>
      <c r="AB488" s="34">
        <f t="shared" si="2077"/>
        <v>0</v>
      </c>
      <c r="AC488" s="34">
        <f t="shared" si="2077"/>
        <v>1</v>
      </c>
      <c r="AD488" s="34">
        <f>SUM(AD489:AD491)</f>
        <v>0</v>
      </c>
      <c r="AE488" s="34">
        <f t="shared" si="2077"/>
        <v>86</v>
      </c>
      <c r="AF488" s="34">
        <f>SUM(AF489:AF491)</f>
        <v>19</v>
      </c>
      <c r="AG488" s="34">
        <f>SUM(AG489:AG491)</f>
        <v>0</v>
      </c>
      <c r="AH488" s="34">
        <f>SUM(AH489:AH491)</f>
        <v>35</v>
      </c>
      <c r="AI488" s="34">
        <f t="shared" si="2077"/>
        <v>1</v>
      </c>
      <c r="AJ488" s="34">
        <f>SUM(AJ489:AJ491)</f>
        <v>0</v>
      </c>
      <c r="AK488" s="34">
        <f>SUM(AK489:AK491)</f>
        <v>0</v>
      </c>
      <c r="AL488" s="34">
        <f>SUM(AL489:AL491)</f>
        <v>0</v>
      </c>
      <c r="AM488" s="34">
        <f>SUM(AM489:AM491)</f>
        <v>0</v>
      </c>
      <c r="AN488" s="34">
        <f t="shared" si="2077"/>
        <v>0</v>
      </c>
      <c r="AO488" s="34">
        <f t="shared" si="2077"/>
        <v>8</v>
      </c>
      <c r="AP488" s="34">
        <f>SUM(AP489:AP491)</f>
        <v>0</v>
      </c>
      <c r="AQ488" s="34">
        <f t="shared" si="2077"/>
        <v>0</v>
      </c>
      <c r="AR488" s="34">
        <f>SUM(AR489:AR491)</f>
        <v>0</v>
      </c>
      <c r="AS488" s="34">
        <f t="shared" si="2077"/>
        <v>104</v>
      </c>
      <c r="AT488" s="34">
        <f>SUM(AT489:AT491)</f>
        <v>70</v>
      </c>
      <c r="AU488" s="34">
        <f>SUM(AU489:AU491)</f>
        <v>0</v>
      </c>
      <c r="AV488" s="34">
        <f>SUM(AV489:AV491)</f>
        <v>54</v>
      </c>
      <c r="AW488" s="34">
        <f t="shared" si="2077"/>
        <v>1</v>
      </c>
      <c r="AX488" s="34">
        <f t="shared" si="2077"/>
        <v>0</v>
      </c>
      <c r="AY488" s="34">
        <f t="shared" si="2077"/>
        <v>3</v>
      </c>
      <c r="AZ488" s="34">
        <f>SUM(AZ489:AZ491)</f>
        <v>0</v>
      </c>
      <c r="BA488" s="34">
        <f t="shared" si="2077"/>
        <v>0</v>
      </c>
      <c r="BB488" s="34">
        <f t="shared" si="2077"/>
        <v>8</v>
      </c>
      <c r="BC488" s="34">
        <f t="shared" si="2077"/>
        <v>1</v>
      </c>
      <c r="BD488" s="34">
        <f t="shared" ref="BD488" si="2078">SUM(BD489:BD491)</f>
        <v>1</v>
      </c>
      <c r="BE488" s="34">
        <f>SUM(BE489:BE491)</f>
        <v>0</v>
      </c>
      <c r="BF488" s="34">
        <f t="shared" si="2077"/>
        <v>56</v>
      </c>
      <c r="BG488" s="54">
        <f t="shared" ref="BG488:BL488" si="2079">SUM(BG489:BG491)</f>
        <v>76.5</v>
      </c>
      <c r="BH488" s="34">
        <f t="shared" si="2079"/>
        <v>27</v>
      </c>
      <c r="BI488" s="34">
        <f t="shared" si="2079"/>
        <v>0</v>
      </c>
      <c r="BJ488" s="34">
        <f t="shared" si="2079"/>
        <v>0</v>
      </c>
      <c r="BK488" s="34">
        <f t="shared" si="2079"/>
        <v>0</v>
      </c>
      <c r="BL488" s="34">
        <f t="shared" si="2079"/>
        <v>0</v>
      </c>
      <c r="BM488" s="34">
        <f t="shared" si="2077"/>
        <v>2</v>
      </c>
      <c r="BN488" s="34">
        <f t="shared" si="2077"/>
        <v>0</v>
      </c>
      <c r="BO488" s="34">
        <f t="shared" si="2077"/>
        <v>0</v>
      </c>
      <c r="BP488" s="34">
        <f t="shared" si="2077"/>
        <v>23</v>
      </c>
      <c r="BQ488" s="34">
        <f>SUM(BQ489:BQ491)</f>
        <v>92</v>
      </c>
      <c r="BR488" s="34">
        <f>SUM(BR489:BR491)</f>
        <v>45</v>
      </c>
      <c r="BS488" s="34">
        <f t="shared" si="2077"/>
        <v>5</v>
      </c>
      <c r="BT488" s="34">
        <f t="shared" ref="BT488:CA488" si="2080">SUM(BT489:BT491)</f>
        <v>1</v>
      </c>
      <c r="BU488" s="34">
        <f t="shared" si="2080"/>
        <v>5</v>
      </c>
      <c r="BV488" s="34">
        <f t="shared" si="2080"/>
        <v>1</v>
      </c>
      <c r="BW488" s="34">
        <f t="shared" si="2080"/>
        <v>3</v>
      </c>
      <c r="BX488" s="34">
        <f t="shared" ref="BX488" si="2081">SUM(BX489:BX491)</f>
        <v>0</v>
      </c>
      <c r="BY488" s="34">
        <f t="shared" si="2080"/>
        <v>1</v>
      </c>
      <c r="BZ488" s="34">
        <f t="shared" si="2080"/>
        <v>0</v>
      </c>
      <c r="CA488" s="34">
        <f t="shared" si="2080"/>
        <v>0</v>
      </c>
      <c r="CB488" s="34"/>
      <c r="CC488" s="34">
        <f t="shared" ref="CC488" si="2082">SUM(CC489:CC491)</f>
        <v>0</v>
      </c>
      <c r="CD488" s="83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</row>
    <row r="489" spans="1:92" ht="19.7" customHeight="1">
      <c r="A489" s="36" t="s">
        <v>498</v>
      </c>
      <c r="B489" s="55">
        <f t="shared" si="1966"/>
        <v>428.5</v>
      </c>
      <c r="C489" s="27">
        <f>SUM(C493,C517,C527,C539,C547)</f>
        <v>0</v>
      </c>
      <c r="D489" s="27">
        <f>SUM(D493,D517,D527,D539,D547)</f>
        <v>0</v>
      </c>
      <c r="E489" s="27">
        <f>SUM(E493,E517,E527,E539,E547)</f>
        <v>0</v>
      </c>
      <c r="F489" s="27">
        <f>SUM(F493,F517,F527,F539,F547)</f>
        <v>0</v>
      </c>
      <c r="G489" s="27">
        <f>SUM(G493,G517,G527,G539,G547)</f>
        <v>0</v>
      </c>
      <c r="H489" s="56">
        <f t="shared" si="1960"/>
        <v>428.5</v>
      </c>
      <c r="I489" s="27">
        <f>SUM(I493,I516,I526,I539,I547,I553)</f>
        <v>0</v>
      </c>
      <c r="J489" s="27">
        <f t="shared" ref="J489:BU489" si="2083">SUM(J493,J516,J526,J539,J547,J553)</f>
        <v>0</v>
      </c>
      <c r="K489" s="27">
        <f t="shared" si="2083"/>
        <v>0</v>
      </c>
      <c r="L489" s="27">
        <f t="shared" si="2083"/>
        <v>0</v>
      </c>
      <c r="M489" s="27">
        <f t="shared" si="2083"/>
        <v>0</v>
      </c>
      <c r="N489" s="27">
        <f t="shared" si="2083"/>
        <v>1</v>
      </c>
      <c r="O489" s="27">
        <f t="shared" si="2083"/>
        <v>0</v>
      </c>
      <c r="P489" s="27">
        <f t="shared" si="2083"/>
        <v>0</v>
      </c>
      <c r="Q489" s="27">
        <f t="shared" si="2083"/>
        <v>0</v>
      </c>
      <c r="R489" s="27">
        <f t="shared" si="2083"/>
        <v>3</v>
      </c>
      <c r="S489" s="27">
        <f>SUM(S493,S516,S526,S539,S547,S553)</f>
        <v>0</v>
      </c>
      <c r="T489" s="27">
        <f t="shared" si="2083"/>
        <v>0</v>
      </c>
      <c r="U489" s="27">
        <f t="shared" si="2083"/>
        <v>0</v>
      </c>
      <c r="V489" s="27">
        <f t="shared" si="2083"/>
        <v>2</v>
      </c>
      <c r="W489" s="27">
        <f>SUM(W493,W516,W526,W539,W547,W553)</f>
        <v>20</v>
      </c>
      <c r="X489" s="27">
        <f t="shared" si="2083"/>
        <v>0</v>
      </c>
      <c r="Y489" s="27">
        <f t="shared" si="2083"/>
        <v>0</v>
      </c>
      <c r="Z489" s="27">
        <f t="shared" si="2083"/>
        <v>0</v>
      </c>
      <c r="AA489" s="27">
        <f>SUM(AA493,AA516,AA526,AA539,AA547,AA553)</f>
        <v>0</v>
      </c>
      <c r="AB489" s="27">
        <f t="shared" si="2083"/>
        <v>0</v>
      </c>
      <c r="AC489" s="27">
        <f t="shared" si="2083"/>
        <v>0</v>
      </c>
      <c r="AD489" s="27">
        <f>SUM(AD493,AD516,AD526,AD539,AD547,AD553)</f>
        <v>0</v>
      </c>
      <c r="AE489" s="27">
        <f t="shared" si="2083"/>
        <v>11</v>
      </c>
      <c r="AF489" s="27">
        <f>SUM(AF493,AF516,AF526,AF539,AF547,AF553)</f>
        <v>19</v>
      </c>
      <c r="AG489" s="27">
        <f t="shared" si="2083"/>
        <v>0</v>
      </c>
      <c r="AH489" s="27">
        <f>SUM(AH493,AH516,AH526,AH539,AH547,AH553)</f>
        <v>0</v>
      </c>
      <c r="AI489" s="27">
        <f t="shared" si="2083"/>
        <v>1</v>
      </c>
      <c r="AJ489" s="27">
        <f>SUM(AJ493,AJ516,AJ526,AJ539,AJ547,AJ553)</f>
        <v>0</v>
      </c>
      <c r="AK489" s="27">
        <f>SUM(AK493,AK516,AK526,AK539,AK547,AK553)</f>
        <v>0</v>
      </c>
      <c r="AL489" s="27">
        <f>SUM(AL493,AL516,AL526,AL539,AL547,AL553)</f>
        <v>0</v>
      </c>
      <c r="AM489" s="27">
        <f>SUM(AM493,AM516,AM526,AM539,AM547,AM553)</f>
        <v>0</v>
      </c>
      <c r="AN489" s="27">
        <f t="shared" si="2083"/>
        <v>0</v>
      </c>
      <c r="AO489" s="27">
        <f t="shared" si="2083"/>
        <v>0</v>
      </c>
      <c r="AP489" s="27">
        <f t="shared" si="2083"/>
        <v>0</v>
      </c>
      <c r="AQ489" s="27">
        <f t="shared" si="2083"/>
        <v>0</v>
      </c>
      <c r="AR489" s="27">
        <f>SUM(AR493,AR516,AR526,AR539,AR547,AR553)</f>
        <v>0</v>
      </c>
      <c r="AS489" s="27">
        <f t="shared" si="2083"/>
        <v>7</v>
      </c>
      <c r="AT489" s="27">
        <f>SUM(AT493,AT516,AT526,AT539,AT547,AT553)</f>
        <v>70</v>
      </c>
      <c r="AU489" s="27">
        <f t="shared" si="2083"/>
        <v>0</v>
      </c>
      <c r="AV489" s="27">
        <f>SUM(AV493,AV516,AV526,AV539,AV547,AV553)</f>
        <v>2</v>
      </c>
      <c r="AW489" s="27">
        <f t="shared" si="2083"/>
        <v>1</v>
      </c>
      <c r="AX489" s="27">
        <f t="shared" si="2083"/>
        <v>0</v>
      </c>
      <c r="AY489" s="27">
        <f t="shared" si="2083"/>
        <v>3</v>
      </c>
      <c r="AZ489" s="27">
        <f>SUM(AZ493,AZ516,AZ526,AZ539,AZ547,AZ553)</f>
        <v>0</v>
      </c>
      <c r="BA489" s="27">
        <f t="shared" si="2083"/>
        <v>0</v>
      </c>
      <c r="BB489" s="27">
        <f t="shared" si="2083"/>
        <v>0</v>
      </c>
      <c r="BC489" s="27">
        <f t="shared" si="2083"/>
        <v>0</v>
      </c>
      <c r="BD489" s="27">
        <f t="shared" ref="BD489" si="2084">SUM(BD493,BD516,BD526,BD539,BD547,BD553)</f>
        <v>1</v>
      </c>
      <c r="BE489" s="27">
        <f>SUM(BE493,BE516,BE526,BE539,BE547,BE553)</f>
        <v>0</v>
      </c>
      <c r="BF489" s="27">
        <f t="shared" si="2083"/>
        <v>17</v>
      </c>
      <c r="BG489" s="27">
        <f>SUM(BG493,BG516,BG526,BG539,BG547,BG553)</f>
        <v>76.5</v>
      </c>
      <c r="BH489" s="27">
        <f>SUM(BH493,BH516,BH526,BH539,BH547,BH553)</f>
        <v>27</v>
      </c>
      <c r="BI489" s="27">
        <f t="shared" si="2083"/>
        <v>0</v>
      </c>
      <c r="BJ489" s="27">
        <f>SUM(BJ493,BJ516,BJ526,BJ539,BJ547,BJ553)</f>
        <v>0</v>
      </c>
      <c r="BK489" s="27">
        <f>SUM(BK493,BK516,BK526,BK539,BK547,BK553)</f>
        <v>0</v>
      </c>
      <c r="BL489" s="27">
        <f>SUM(BL493,BL516,BL526,BL539,BL547,BL553)</f>
        <v>0</v>
      </c>
      <c r="BM489" s="27">
        <f t="shared" si="2083"/>
        <v>2</v>
      </c>
      <c r="BN489" s="27">
        <f t="shared" si="2083"/>
        <v>0</v>
      </c>
      <c r="BO489" s="27">
        <f t="shared" si="2083"/>
        <v>0</v>
      </c>
      <c r="BP489" s="27">
        <f t="shared" si="2083"/>
        <v>12</v>
      </c>
      <c r="BQ489" s="27">
        <f>SUM(BQ493,BQ516,BQ526,BQ539,BQ547,BQ553)</f>
        <v>92</v>
      </c>
      <c r="BR489" s="27">
        <f>SUM(BR493,BR516,BR526,BR539,BR547,BR553)</f>
        <v>45</v>
      </c>
      <c r="BS489" s="27">
        <f t="shared" si="2083"/>
        <v>5</v>
      </c>
      <c r="BT489" s="27">
        <f t="shared" si="2083"/>
        <v>1</v>
      </c>
      <c r="BU489" s="27">
        <f t="shared" si="2083"/>
        <v>5</v>
      </c>
      <c r="BV489" s="27">
        <f t="shared" ref="BV489:CA489" si="2085">SUM(BV493,BV516,BV526,BV539,BV547,BV553)</f>
        <v>1</v>
      </c>
      <c r="BW489" s="27">
        <f t="shared" si="2085"/>
        <v>3</v>
      </c>
      <c r="BX489" s="27">
        <f t="shared" ref="BX489" si="2086">SUM(BX493,BX516,BX526,BX539,BX547,BX553)</f>
        <v>0</v>
      </c>
      <c r="BY489" s="27">
        <f t="shared" si="2085"/>
        <v>1</v>
      </c>
      <c r="BZ489" s="27">
        <f t="shared" si="2085"/>
        <v>0</v>
      </c>
      <c r="CA489" s="27">
        <f t="shared" si="2085"/>
        <v>0</v>
      </c>
      <c r="CB489" s="27"/>
      <c r="CC489" s="27">
        <f t="shared" ref="CC489" si="2087">SUM(CC493,CC516,CC526,CC539,CC547,CC553)</f>
        <v>0</v>
      </c>
      <c r="CD489" s="84"/>
    </row>
    <row r="490" spans="1:92" ht="19.7" customHeight="1">
      <c r="A490" s="36" t="s">
        <v>499</v>
      </c>
      <c r="B490" s="26">
        <f t="shared" si="1966"/>
        <v>235</v>
      </c>
      <c r="C490" s="27">
        <f>SUM(C506,C522,C531,C544,C550)</f>
        <v>0</v>
      </c>
      <c r="D490" s="27">
        <f>SUM(D506,D522,D531,D544,D550)</f>
        <v>0</v>
      </c>
      <c r="E490" s="27">
        <f>SUM(E506,E522,E531,E544,E550)</f>
        <v>0</v>
      </c>
      <c r="F490" s="27">
        <f>SUM(F506,F522,F531,F544,F550)</f>
        <v>0</v>
      </c>
      <c r="G490" s="27">
        <f>SUM(G506,G522,G531,G544,G550)</f>
        <v>0</v>
      </c>
      <c r="H490" s="27">
        <f t="shared" si="1960"/>
        <v>235</v>
      </c>
      <c r="I490" s="27">
        <f>SUM(I506,I521,I531,I544,I550,I556)</f>
        <v>0</v>
      </c>
      <c r="J490" s="27">
        <f t="shared" ref="J490:BU490" si="2088">SUM(J506,J521,J531,J544,J550,J556)</f>
        <v>1</v>
      </c>
      <c r="K490" s="27">
        <f t="shared" si="2088"/>
        <v>0</v>
      </c>
      <c r="L490" s="27">
        <f t="shared" si="2088"/>
        <v>0</v>
      </c>
      <c r="M490" s="27">
        <f t="shared" si="2088"/>
        <v>0</v>
      </c>
      <c r="N490" s="27">
        <f t="shared" si="2088"/>
        <v>0</v>
      </c>
      <c r="O490" s="27">
        <f t="shared" si="2088"/>
        <v>0</v>
      </c>
      <c r="P490" s="27">
        <f t="shared" si="2088"/>
        <v>4</v>
      </c>
      <c r="Q490" s="27">
        <f t="shared" si="2088"/>
        <v>0</v>
      </c>
      <c r="R490" s="27">
        <f t="shared" si="2088"/>
        <v>2</v>
      </c>
      <c r="S490" s="27">
        <f>SUM(S506,S521,S531,S544,S550,S556)</f>
        <v>0</v>
      </c>
      <c r="T490" s="27">
        <f t="shared" si="2088"/>
        <v>0</v>
      </c>
      <c r="U490" s="27">
        <f t="shared" si="2088"/>
        <v>0</v>
      </c>
      <c r="V490" s="27">
        <f t="shared" si="2088"/>
        <v>10</v>
      </c>
      <c r="W490" s="27">
        <f>SUM(W506,W521,W531,W544,W550,W556)</f>
        <v>2</v>
      </c>
      <c r="X490" s="27">
        <f t="shared" si="2088"/>
        <v>0</v>
      </c>
      <c r="Y490" s="27">
        <f t="shared" si="2088"/>
        <v>0</v>
      </c>
      <c r="Z490" s="27">
        <f t="shared" si="2088"/>
        <v>0</v>
      </c>
      <c r="AA490" s="27">
        <f>SUM(AA506,AA521,AA531,AA544,AA550,AA556)</f>
        <v>0</v>
      </c>
      <c r="AB490" s="27">
        <f t="shared" si="2088"/>
        <v>0</v>
      </c>
      <c r="AC490" s="27">
        <f t="shared" si="2088"/>
        <v>0</v>
      </c>
      <c r="AD490" s="27">
        <f>SUM(AD506,AD521,AD531,AD544,AD550,AD556)</f>
        <v>0</v>
      </c>
      <c r="AE490" s="27">
        <f t="shared" si="2088"/>
        <v>75</v>
      </c>
      <c r="AF490" s="27">
        <f>SUM(AF506,AF521,AF531,AF544,AF550,AF556)</f>
        <v>0</v>
      </c>
      <c r="AG490" s="27">
        <f t="shared" si="2088"/>
        <v>0</v>
      </c>
      <c r="AH490" s="27">
        <f>SUM(AH506,AH521,AH531,AH544,AH550,AH556)</f>
        <v>0</v>
      </c>
      <c r="AI490" s="27">
        <f t="shared" si="2088"/>
        <v>0</v>
      </c>
      <c r="AJ490" s="27">
        <f>SUM(AJ506,AJ521,AJ531,AJ544,AJ550,AJ556)</f>
        <v>0</v>
      </c>
      <c r="AK490" s="27">
        <f>SUM(AK506,AK521,AK531,AK544,AK550,AK556)</f>
        <v>0</v>
      </c>
      <c r="AL490" s="27">
        <f>SUM(AL506,AL521,AL531,AL544,AL550,AL556)</f>
        <v>0</v>
      </c>
      <c r="AM490" s="27">
        <f>SUM(AM506,AM521,AM531,AM544,AM550,AM556)</f>
        <v>0</v>
      </c>
      <c r="AN490" s="27">
        <f t="shared" si="2088"/>
        <v>0</v>
      </c>
      <c r="AO490" s="27">
        <f t="shared" si="2088"/>
        <v>0</v>
      </c>
      <c r="AP490" s="27">
        <f t="shared" si="2088"/>
        <v>0</v>
      </c>
      <c r="AQ490" s="27">
        <f t="shared" si="2088"/>
        <v>0</v>
      </c>
      <c r="AR490" s="27">
        <f>SUM(AR506,AR521,AR531,AR544,AR550,AR556)</f>
        <v>0</v>
      </c>
      <c r="AS490" s="27">
        <f t="shared" si="2088"/>
        <v>97</v>
      </c>
      <c r="AT490" s="27">
        <f>SUM(AT506,AT521,AT531,AT544,AT550,AT556)</f>
        <v>0</v>
      </c>
      <c r="AU490" s="27">
        <f t="shared" si="2088"/>
        <v>0</v>
      </c>
      <c r="AV490" s="27">
        <f>SUM(AV506,AV521,AV531,AV544,AV550,AV556)</f>
        <v>2</v>
      </c>
      <c r="AW490" s="27">
        <f t="shared" si="2088"/>
        <v>0</v>
      </c>
      <c r="AX490" s="27">
        <f t="shared" si="2088"/>
        <v>0</v>
      </c>
      <c r="AY490" s="27">
        <f t="shared" si="2088"/>
        <v>0</v>
      </c>
      <c r="AZ490" s="27">
        <f>SUM(AZ506,AZ521,AZ531,AZ544,AZ550,AZ556)</f>
        <v>0</v>
      </c>
      <c r="BA490" s="27">
        <f t="shared" si="2088"/>
        <v>0</v>
      </c>
      <c r="BB490" s="27">
        <f t="shared" si="2088"/>
        <v>1</v>
      </c>
      <c r="BC490" s="27">
        <f t="shared" si="2088"/>
        <v>0</v>
      </c>
      <c r="BD490" s="27">
        <f t="shared" ref="BD490" si="2089">SUM(BD506,BD521,BD531,BD544,BD550,BD556)</f>
        <v>0</v>
      </c>
      <c r="BE490" s="27">
        <f>SUM(BE506,BE521,BE531,BE544,BE550,BE556)</f>
        <v>0</v>
      </c>
      <c r="BF490" s="27">
        <f t="shared" si="2088"/>
        <v>30</v>
      </c>
      <c r="BG490" s="27">
        <f>SUM(BG506,BG521,BG531,BG544,BG550,BG556)</f>
        <v>0</v>
      </c>
      <c r="BH490" s="27">
        <f>SUM(BH506,BH521,BH531,BH544,BH550,BH556)</f>
        <v>0</v>
      </c>
      <c r="BI490" s="27">
        <f t="shared" si="2088"/>
        <v>0</v>
      </c>
      <c r="BJ490" s="27">
        <f>SUM(BJ506,BJ521,BJ531,BJ544,BJ550,BJ556)</f>
        <v>0</v>
      </c>
      <c r="BK490" s="27">
        <f>SUM(BK506,BK521,BK531,BK544,BK550,BK556)</f>
        <v>0</v>
      </c>
      <c r="BL490" s="27">
        <f>SUM(BL506,BL521,BL531,BL544,BL550,BL556)</f>
        <v>0</v>
      </c>
      <c r="BM490" s="27">
        <f t="shared" si="2088"/>
        <v>0</v>
      </c>
      <c r="BN490" s="27">
        <f t="shared" si="2088"/>
        <v>0</v>
      </c>
      <c r="BO490" s="27">
        <f t="shared" si="2088"/>
        <v>0</v>
      </c>
      <c r="BP490" s="27">
        <f t="shared" si="2088"/>
        <v>11</v>
      </c>
      <c r="BQ490" s="27">
        <f>SUM(BQ506,BQ521,BQ531,BQ544,BQ550,BQ556)</f>
        <v>0</v>
      </c>
      <c r="BR490" s="27">
        <f>SUM(BR506,BR521,BR531,BR544,BR550,BR556)</f>
        <v>0</v>
      </c>
      <c r="BS490" s="27">
        <f t="shared" si="2088"/>
        <v>0</v>
      </c>
      <c r="BT490" s="27">
        <f t="shared" si="2088"/>
        <v>0</v>
      </c>
      <c r="BU490" s="27">
        <f t="shared" si="2088"/>
        <v>0</v>
      </c>
      <c r="BV490" s="27">
        <f t="shared" ref="BV490:CA490" si="2090">SUM(BV506,BV521,BV531,BV544,BV550,BV556)</f>
        <v>0</v>
      </c>
      <c r="BW490" s="27">
        <f t="shared" si="2090"/>
        <v>0</v>
      </c>
      <c r="BX490" s="27">
        <f t="shared" ref="BX490" si="2091">SUM(BX506,BX521,BX531,BX544,BX550,BX556)</f>
        <v>0</v>
      </c>
      <c r="BY490" s="27">
        <f t="shared" si="2090"/>
        <v>0</v>
      </c>
      <c r="BZ490" s="27">
        <f t="shared" si="2090"/>
        <v>0</v>
      </c>
      <c r="CA490" s="27">
        <f t="shared" si="2090"/>
        <v>0</v>
      </c>
      <c r="CB490" s="27"/>
      <c r="CC490" s="27">
        <f t="shared" ref="CC490" si="2092">SUM(CC506,CC521,CC531,CC544,CC550,CC556)</f>
        <v>0</v>
      </c>
      <c r="CD490" s="84"/>
    </row>
    <row r="491" spans="1:92" ht="19.7" customHeight="1">
      <c r="A491" s="36" t="s">
        <v>500</v>
      </c>
      <c r="B491" s="26">
        <f t="shared" si="1966"/>
        <v>120</v>
      </c>
      <c r="C491" s="27">
        <f>SUM(C511,C524,C535,C545,C551,C557)</f>
        <v>0</v>
      </c>
      <c r="D491" s="27">
        <f t="shared" ref="D491:BO491" si="2093">SUM(D511,D524,D535,D545,D551,D557)</f>
        <v>0</v>
      </c>
      <c r="E491" s="27">
        <f t="shared" si="2093"/>
        <v>0</v>
      </c>
      <c r="F491" s="27">
        <f t="shared" si="2093"/>
        <v>0</v>
      </c>
      <c r="G491" s="27">
        <f t="shared" si="2093"/>
        <v>0</v>
      </c>
      <c r="H491" s="27">
        <f t="shared" si="1960"/>
        <v>120</v>
      </c>
      <c r="I491" s="27">
        <f t="shared" si="2093"/>
        <v>0</v>
      </c>
      <c r="J491" s="27">
        <f t="shared" si="2093"/>
        <v>0</v>
      </c>
      <c r="K491" s="27">
        <f t="shared" si="2093"/>
        <v>0</v>
      </c>
      <c r="L491" s="27">
        <f t="shared" si="2093"/>
        <v>0</v>
      </c>
      <c r="M491" s="27">
        <f t="shared" si="2093"/>
        <v>0</v>
      </c>
      <c r="N491" s="27">
        <f t="shared" si="2093"/>
        <v>0</v>
      </c>
      <c r="O491" s="27">
        <f t="shared" si="2093"/>
        <v>0</v>
      </c>
      <c r="P491" s="27">
        <f t="shared" si="2093"/>
        <v>0</v>
      </c>
      <c r="Q491" s="27">
        <f t="shared" si="2093"/>
        <v>0</v>
      </c>
      <c r="R491" s="27">
        <f t="shared" si="2093"/>
        <v>0</v>
      </c>
      <c r="S491" s="27">
        <f>SUM(S511,S524,S535,S545,S551,S557)</f>
        <v>0</v>
      </c>
      <c r="T491" s="27">
        <f t="shared" si="2093"/>
        <v>0</v>
      </c>
      <c r="U491" s="27">
        <f t="shared" si="2093"/>
        <v>1</v>
      </c>
      <c r="V491" s="27">
        <f t="shared" si="2093"/>
        <v>0</v>
      </c>
      <c r="W491" s="27">
        <f>SUM(W511,W524,W535,W545,W551,W557)</f>
        <v>4</v>
      </c>
      <c r="X491" s="27">
        <f t="shared" si="2093"/>
        <v>0</v>
      </c>
      <c r="Y491" s="27">
        <f t="shared" si="2093"/>
        <v>4</v>
      </c>
      <c r="Z491" s="27">
        <f t="shared" si="2093"/>
        <v>0</v>
      </c>
      <c r="AA491" s="27">
        <f>SUM(AA511,AA524,AA535,AA545,AA551,AA557)</f>
        <v>0</v>
      </c>
      <c r="AB491" s="27">
        <f t="shared" si="2093"/>
        <v>0</v>
      </c>
      <c r="AC491" s="27">
        <f t="shared" si="2093"/>
        <v>1</v>
      </c>
      <c r="AD491" s="27">
        <f>SUM(AD511,AD524,AD535,AD545,AD551,AD557)</f>
        <v>0</v>
      </c>
      <c r="AE491" s="27">
        <f t="shared" si="2093"/>
        <v>0</v>
      </c>
      <c r="AF491" s="27">
        <f>SUM(AF511,AF524,AF535,AF545,AF551,AF557)</f>
        <v>0</v>
      </c>
      <c r="AG491" s="27">
        <f t="shared" si="2093"/>
        <v>0</v>
      </c>
      <c r="AH491" s="27">
        <f>SUM(AH511,AH524,AH535,AH545,AH551,AH557)</f>
        <v>35</v>
      </c>
      <c r="AI491" s="27">
        <f t="shared" si="2093"/>
        <v>0</v>
      </c>
      <c r="AJ491" s="27">
        <f>SUM(AJ511,AJ524,AJ535,AJ545,AJ551,AJ557)</f>
        <v>0</v>
      </c>
      <c r="AK491" s="27">
        <f>SUM(AK511,AK524,AK535,AK545,AK551,AK557)</f>
        <v>0</v>
      </c>
      <c r="AL491" s="27">
        <f>SUM(AL511,AL524,AL535,AL545,AL551,AL557)</f>
        <v>0</v>
      </c>
      <c r="AM491" s="27">
        <f>SUM(AM511,AM524,AM535,AM545,AM551,AM557)</f>
        <v>0</v>
      </c>
      <c r="AN491" s="27">
        <f t="shared" si="2093"/>
        <v>0</v>
      </c>
      <c r="AO491" s="27">
        <f t="shared" si="2093"/>
        <v>8</v>
      </c>
      <c r="AP491" s="27">
        <f t="shared" si="2093"/>
        <v>0</v>
      </c>
      <c r="AQ491" s="27">
        <f t="shared" si="2093"/>
        <v>0</v>
      </c>
      <c r="AR491" s="27">
        <f>SUM(AR511,AR524,AR535,AR545,AR551,AR557)</f>
        <v>0</v>
      </c>
      <c r="AS491" s="27">
        <f t="shared" si="2093"/>
        <v>0</v>
      </c>
      <c r="AT491" s="27">
        <f>SUM(AT511,AT524,AT535,AT545,AT551,AT557)</f>
        <v>0</v>
      </c>
      <c r="AU491" s="27">
        <f t="shared" si="2093"/>
        <v>0</v>
      </c>
      <c r="AV491" s="27">
        <f>SUM(AV511,AV524,AV535,AV545,AV551,AV557)</f>
        <v>50</v>
      </c>
      <c r="AW491" s="27">
        <f t="shared" si="2093"/>
        <v>0</v>
      </c>
      <c r="AX491" s="27">
        <f t="shared" si="2093"/>
        <v>0</v>
      </c>
      <c r="AY491" s="27">
        <f t="shared" si="2093"/>
        <v>0</v>
      </c>
      <c r="AZ491" s="27">
        <f>SUM(AZ511,AZ524,AZ535,AZ545,AZ551,AZ557)</f>
        <v>0</v>
      </c>
      <c r="BA491" s="27">
        <f t="shared" si="2093"/>
        <v>0</v>
      </c>
      <c r="BB491" s="27">
        <f t="shared" si="2093"/>
        <v>7</v>
      </c>
      <c r="BC491" s="27">
        <f t="shared" si="2093"/>
        <v>1</v>
      </c>
      <c r="BD491" s="27">
        <f t="shared" si="2093"/>
        <v>0</v>
      </c>
      <c r="BE491" s="27">
        <f>SUM(BE511,BE524,BE535,BE545,BE551,BE557)</f>
        <v>0</v>
      </c>
      <c r="BF491" s="27">
        <f t="shared" si="2093"/>
        <v>9</v>
      </c>
      <c r="BG491" s="27">
        <f>SUM(BG511,BG524,BG535,BG545,BG551,BG557)</f>
        <v>0</v>
      </c>
      <c r="BH491" s="27">
        <f>SUM(BH511,BH524,BH535,BH545,BH551,BH557)</f>
        <v>0</v>
      </c>
      <c r="BI491" s="27">
        <f t="shared" si="2093"/>
        <v>0</v>
      </c>
      <c r="BJ491" s="27">
        <f>SUM(BJ511,BJ524,BJ535,BJ545,BJ551,BJ557)</f>
        <v>0</v>
      </c>
      <c r="BK491" s="27">
        <f>SUM(BK511,BK524,BK535,BK545,BK551,BK557)</f>
        <v>0</v>
      </c>
      <c r="BL491" s="27">
        <f>SUM(BL511,BL524,BL535,BL545,BL551,BL557)</f>
        <v>0</v>
      </c>
      <c r="BM491" s="27">
        <f t="shared" si="2093"/>
        <v>0</v>
      </c>
      <c r="BN491" s="27">
        <f t="shared" si="2093"/>
        <v>0</v>
      </c>
      <c r="BO491" s="27">
        <f t="shared" si="2093"/>
        <v>0</v>
      </c>
      <c r="BP491" s="27">
        <f t="shared" ref="BP491:CA491" si="2094">SUM(BP511,BP524,BP535,BP545,BP551,BP557)</f>
        <v>0</v>
      </c>
      <c r="BQ491" s="27">
        <f>SUM(BQ511,BQ524,BQ535,BQ545,BQ551,BQ557)</f>
        <v>0</v>
      </c>
      <c r="BR491" s="27">
        <f>SUM(BR511,BR524,BR535,BR545,BR551,BR557)</f>
        <v>0</v>
      </c>
      <c r="BS491" s="27">
        <f t="shared" si="2094"/>
        <v>0</v>
      </c>
      <c r="BT491" s="27">
        <f t="shared" si="2094"/>
        <v>0</v>
      </c>
      <c r="BU491" s="27">
        <f t="shared" si="2094"/>
        <v>0</v>
      </c>
      <c r="BV491" s="27">
        <f t="shared" si="2094"/>
        <v>0</v>
      </c>
      <c r="BW491" s="27">
        <f t="shared" si="2094"/>
        <v>0</v>
      </c>
      <c r="BX491" s="27">
        <f t="shared" ref="BX491" si="2095">SUM(BX511,BX524,BX535,BX545,BX551,BX557)</f>
        <v>0</v>
      </c>
      <c r="BY491" s="27">
        <f t="shared" si="2094"/>
        <v>0</v>
      </c>
      <c r="BZ491" s="27">
        <f t="shared" si="2094"/>
        <v>0</v>
      </c>
      <c r="CA491" s="27">
        <f t="shared" si="2094"/>
        <v>0</v>
      </c>
      <c r="CB491" s="27"/>
      <c r="CC491" s="27">
        <f t="shared" ref="CC491" si="2096">SUM(CC511,CC524,CC535,CC545,CC551,CC557)</f>
        <v>0</v>
      </c>
      <c r="CD491" s="84"/>
    </row>
    <row r="492" spans="1:92" s="41" customFormat="1" ht="19.7" customHeight="1">
      <c r="A492" s="58" t="s">
        <v>501</v>
      </c>
      <c r="B492" s="59">
        <f t="shared" si="1966"/>
        <v>301</v>
      </c>
      <c r="C492" s="60">
        <f>SUM(C493,C506,C511)</f>
        <v>0</v>
      </c>
      <c r="D492" s="60">
        <f t="shared" ref="D492:I492" si="2097">SUM(D493,D506,D511)</f>
        <v>0</v>
      </c>
      <c r="E492" s="60">
        <f t="shared" si="2097"/>
        <v>0</v>
      </c>
      <c r="F492" s="60">
        <f t="shared" si="2097"/>
        <v>0</v>
      </c>
      <c r="G492" s="60">
        <f t="shared" si="2097"/>
        <v>0</v>
      </c>
      <c r="H492" s="60">
        <f t="shared" si="1960"/>
        <v>301</v>
      </c>
      <c r="I492" s="60">
        <f t="shared" si="2097"/>
        <v>0</v>
      </c>
      <c r="J492" s="60">
        <f t="shared" ref="J492" si="2098">SUM(J493,J506,J511)</f>
        <v>1</v>
      </c>
      <c r="K492" s="60">
        <f t="shared" ref="K492" si="2099">SUM(K493,K506,K511)</f>
        <v>0</v>
      </c>
      <c r="L492" s="60">
        <f t="shared" ref="L492" si="2100">SUM(L493,L506,L511)</f>
        <v>0</v>
      </c>
      <c r="M492" s="60">
        <f t="shared" ref="M492" si="2101">SUM(M493,M506,M511)</f>
        <v>0</v>
      </c>
      <c r="N492" s="60">
        <f t="shared" ref="N492" si="2102">SUM(N493,N506,N511)</f>
        <v>1</v>
      </c>
      <c r="O492" s="60">
        <f t="shared" ref="O492" si="2103">SUM(O493,O506,O511)</f>
        <v>0</v>
      </c>
      <c r="P492" s="60">
        <f t="shared" ref="P492" si="2104">SUM(P493,P506,P511)</f>
        <v>0</v>
      </c>
      <c r="Q492" s="60">
        <f t="shared" ref="Q492" si="2105">SUM(Q493,Q506,Q511)</f>
        <v>0</v>
      </c>
      <c r="R492" s="60">
        <f t="shared" ref="R492" si="2106">SUM(R493,R506,R511)</f>
        <v>3</v>
      </c>
      <c r="S492" s="60">
        <f t="shared" ref="S492" si="2107">SUM(S493,S506,S511)</f>
        <v>0</v>
      </c>
      <c r="T492" s="60">
        <f t="shared" ref="T492" si="2108">SUM(T493,T506,T511)</f>
        <v>0</v>
      </c>
      <c r="U492" s="60">
        <f t="shared" ref="U492" si="2109">SUM(U493,U506,U511)</f>
        <v>1</v>
      </c>
      <c r="V492" s="60">
        <f t="shared" ref="V492" si="2110">SUM(V493,V506,V511)</f>
        <v>3</v>
      </c>
      <c r="W492" s="60">
        <f t="shared" ref="W492" si="2111">SUM(W493,W506,W511)</f>
        <v>12</v>
      </c>
      <c r="X492" s="60">
        <f t="shared" ref="X492" si="2112">SUM(X493,X506,X511)</f>
        <v>0</v>
      </c>
      <c r="Y492" s="60">
        <f t="shared" ref="Y492" si="2113">SUM(Y493,Y506,Y511)</f>
        <v>3</v>
      </c>
      <c r="Z492" s="60">
        <f t="shared" ref="Z492" si="2114">SUM(Z493,Z506,Z511)</f>
        <v>0</v>
      </c>
      <c r="AA492" s="60">
        <f t="shared" ref="AA492" si="2115">SUM(AA493,AA506,AA511)</f>
        <v>0</v>
      </c>
      <c r="AB492" s="60">
        <f t="shared" ref="AB492" si="2116">SUM(AB493,AB506,AB511)</f>
        <v>0</v>
      </c>
      <c r="AC492" s="60">
        <f t="shared" ref="AC492" si="2117">SUM(AC493,AC506,AC511)</f>
        <v>0</v>
      </c>
      <c r="AD492" s="60">
        <f t="shared" ref="AD492" si="2118">SUM(AD493,AD506,AD511)</f>
        <v>0</v>
      </c>
      <c r="AE492" s="60">
        <f t="shared" ref="AE492" si="2119">SUM(AE493,AE506,AE511)</f>
        <v>29</v>
      </c>
      <c r="AF492" s="60">
        <f t="shared" ref="AF492" si="2120">SUM(AF493,AF506,AF511)</f>
        <v>8</v>
      </c>
      <c r="AG492" s="60">
        <f t="shared" ref="AG492" si="2121">SUM(AG493,AG506,AG511)</f>
        <v>0</v>
      </c>
      <c r="AH492" s="60">
        <f t="shared" ref="AH492" si="2122">SUM(AH493,AH506,AH511)</f>
        <v>18</v>
      </c>
      <c r="AI492" s="60">
        <f t="shared" ref="AI492" si="2123">SUM(AI493,AI506,AI511)</f>
        <v>1</v>
      </c>
      <c r="AJ492" s="60">
        <f t="shared" ref="AJ492" si="2124">SUM(AJ493,AJ506,AJ511)</f>
        <v>0</v>
      </c>
      <c r="AK492" s="60">
        <f t="shared" ref="AK492" si="2125">SUM(AK493,AK506,AK511)</f>
        <v>0</v>
      </c>
      <c r="AL492" s="60">
        <f t="shared" ref="AL492" si="2126">SUM(AL493,AL506,AL511)</f>
        <v>0</v>
      </c>
      <c r="AM492" s="60">
        <f t="shared" ref="AM492" si="2127">SUM(AM493,AM506,AM511)</f>
        <v>0</v>
      </c>
      <c r="AN492" s="60">
        <f t="shared" ref="AN492" si="2128">SUM(AN493,AN506,AN511)</f>
        <v>0</v>
      </c>
      <c r="AO492" s="60">
        <f t="shared" ref="AO492" si="2129">SUM(AO493,AO506,AO511)</f>
        <v>3</v>
      </c>
      <c r="AP492" s="60">
        <f t="shared" ref="AP492" si="2130">SUM(AP493,AP506,AP511)</f>
        <v>0</v>
      </c>
      <c r="AQ492" s="60">
        <f t="shared" ref="AQ492" si="2131">SUM(AQ493,AQ506,AQ511)</f>
        <v>0</v>
      </c>
      <c r="AR492" s="60">
        <f t="shared" ref="AR492" si="2132">SUM(AR493,AR506,AR511)</f>
        <v>0</v>
      </c>
      <c r="AS492" s="60">
        <f t="shared" ref="AS492" si="2133">SUM(AS493,AS506,AS511)</f>
        <v>33</v>
      </c>
      <c r="AT492" s="60">
        <f t="shared" ref="AT492" si="2134">SUM(AT493,AT506,AT511)</f>
        <v>29</v>
      </c>
      <c r="AU492" s="60">
        <f t="shared" ref="AU492" si="2135">SUM(AU493,AU506,AU511)</f>
        <v>0</v>
      </c>
      <c r="AV492" s="60">
        <f t="shared" ref="AV492" si="2136">SUM(AV493,AV506,AV511)</f>
        <v>27</v>
      </c>
      <c r="AW492" s="60">
        <f t="shared" ref="AW492" si="2137">SUM(AW493,AW506,AW511)</f>
        <v>0</v>
      </c>
      <c r="AX492" s="60">
        <f t="shared" ref="AX492" si="2138">SUM(AX493,AX506,AX511)</f>
        <v>0</v>
      </c>
      <c r="AY492" s="60">
        <f t="shared" ref="AY492" si="2139">SUM(AY493,AY506,AY511)</f>
        <v>1</v>
      </c>
      <c r="AZ492" s="60">
        <f t="shared" ref="AZ492" si="2140">SUM(AZ493,AZ506,AZ511)</f>
        <v>0</v>
      </c>
      <c r="BA492" s="60">
        <f t="shared" ref="BA492" si="2141">SUM(BA493,BA506,BA511)</f>
        <v>0</v>
      </c>
      <c r="BB492" s="60">
        <f t="shared" ref="BB492" si="2142">SUM(BB493,BB506,BB511)</f>
        <v>2</v>
      </c>
      <c r="BC492" s="60">
        <f t="shared" ref="BC492" si="2143">SUM(BC493,BC506,BC511)</f>
        <v>1</v>
      </c>
      <c r="BD492" s="60">
        <f t="shared" ref="BD492" si="2144">SUM(BD493,BD506,BD511)</f>
        <v>1</v>
      </c>
      <c r="BE492" s="60">
        <f t="shared" ref="BE492" si="2145">SUM(BE493,BE506,BE511)</f>
        <v>0</v>
      </c>
      <c r="BF492" s="60">
        <f t="shared" ref="BF492" si="2146">SUM(BF493,BF506,BF511)</f>
        <v>15</v>
      </c>
      <c r="BG492" s="60">
        <f t="shared" ref="BG492" si="2147">SUM(BG493,BG506,BG511)</f>
        <v>27</v>
      </c>
      <c r="BH492" s="60">
        <f t="shared" ref="BH492" si="2148">SUM(BH493,BH506,BH511)</f>
        <v>12</v>
      </c>
      <c r="BI492" s="60">
        <f t="shared" ref="BI492" si="2149">SUM(BI493,BI506,BI511)</f>
        <v>0</v>
      </c>
      <c r="BJ492" s="60">
        <f t="shared" ref="BJ492" si="2150">SUM(BJ493,BJ506,BJ511)</f>
        <v>0</v>
      </c>
      <c r="BK492" s="60">
        <f t="shared" ref="BK492" si="2151">SUM(BK493,BK506,BK511)</f>
        <v>0</v>
      </c>
      <c r="BL492" s="60">
        <f t="shared" ref="BL492" si="2152">SUM(BL493,BL506,BL511)</f>
        <v>0</v>
      </c>
      <c r="BM492" s="60">
        <f t="shared" ref="BM492" si="2153">SUM(BM493,BM506,BM511)</f>
        <v>2</v>
      </c>
      <c r="BN492" s="60">
        <f t="shared" ref="BN492" si="2154">SUM(BN493,BN506,BN511)</f>
        <v>0</v>
      </c>
      <c r="BO492" s="60">
        <f t="shared" ref="BO492" si="2155">SUM(BO493,BO506,BO511)</f>
        <v>0</v>
      </c>
      <c r="BP492" s="60">
        <f t="shared" ref="BP492" si="2156">SUM(BP493,BP506,BP511)</f>
        <v>7</v>
      </c>
      <c r="BQ492" s="60">
        <f t="shared" ref="BQ492" si="2157">SUM(BQ493,BQ506,BQ511)</f>
        <v>36</v>
      </c>
      <c r="BR492" s="60">
        <f t="shared" ref="BR492" si="2158">SUM(BR493,BR506,BR511)</f>
        <v>17</v>
      </c>
      <c r="BS492" s="60">
        <f t="shared" ref="BS492" si="2159">SUM(BS493,BS506,BS511)</f>
        <v>3</v>
      </c>
      <c r="BT492" s="60">
        <f t="shared" ref="BT492" si="2160">SUM(BT493,BT506,BT511)</f>
        <v>1</v>
      </c>
      <c r="BU492" s="60">
        <f t="shared" ref="BU492" si="2161">SUM(BU493,BU506,BU511)</f>
        <v>1</v>
      </c>
      <c r="BV492" s="60">
        <f t="shared" ref="BV492" si="2162">SUM(BV493,BV506,BV511)</f>
        <v>1</v>
      </c>
      <c r="BW492" s="60">
        <f t="shared" ref="BW492" si="2163">SUM(BW493,BW506,BW511)</f>
        <v>1</v>
      </c>
      <c r="BX492" s="60">
        <f t="shared" ref="BX492" si="2164">SUM(BX493,BX506,BX511)</f>
        <v>0</v>
      </c>
      <c r="BY492" s="60">
        <f t="shared" ref="BY492" si="2165">SUM(BY493,BY506,BY511)</f>
        <v>1</v>
      </c>
      <c r="BZ492" s="60">
        <f t="shared" ref="BZ492" si="2166">SUM(BZ493,BZ506,BZ511)</f>
        <v>0</v>
      </c>
      <c r="CA492" s="60">
        <f t="shared" ref="CA492:CC492" si="2167">SUM(CA493,CA506,CA511)</f>
        <v>0</v>
      </c>
      <c r="CB492" s="60"/>
      <c r="CC492" s="60">
        <f t="shared" si="2167"/>
        <v>0</v>
      </c>
      <c r="CD492" s="84"/>
    </row>
    <row r="493" spans="1:92" ht="19.7" customHeight="1">
      <c r="A493" s="36" t="s">
        <v>483</v>
      </c>
      <c r="B493" s="26">
        <f t="shared" si="1966"/>
        <v>167</v>
      </c>
      <c r="C493" s="27">
        <f>SUM(C494:C500)</f>
        <v>0</v>
      </c>
      <c r="D493" s="27">
        <f>SUM(D494:D500)</f>
        <v>0</v>
      </c>
      <c r="E493" s="27">
        <f>SUM(E494:E500)</f>
        <v>0</v>
      </c>
      <c r="F493" s="27">
        <f>SUM(F494:F500)</f>
        <v>0</v>
      </c>
      <c r="G493" s="27">
        <f>SUM(G494:G500)</f>
        <v>0</v>
      </c>
      <c r="H493" s="27">
        <f t="shared" si="1960"/>
        <v>167</v>
      </c>
      <c r="I493" s="27">
        <f>SUM(I494,I500,I501,I502,I503,I504,I505)</f>
        <v>0</v>
      </c>
      <c r="J493" s="27">
        <f t="shared" ref="J493:CA493" si="2168">SUM(J494,J500,J501,J502,J503,J504,J505)</f>
        <v>0</v>
      </c>
      <c r="K493" s="27">
        <f t="shared" si="2168"/>
        <v>0</v>
      </c>
      <c r="L493" s="27">
        <f t="shared" si="2168"/>
        <v>0</v>
      </c>
      <c r="M493" s="27">
        <f t="shared" si="2168"/>
        <v>0</v>
      </c>
      <c r="N493" s="27">
        <f t="shared" si="2168"/>
        <v>1</v>
      </c>
      <c r="O493" s="27">
        <f t="shared" si="2168"/>
        <v>0</v>
      </c>
      <c r="P493" s="27">
        <f t="shared" si="2168"/>
        <v>0</v>
      </c>
      <c r="Q493" s="27">
        <f t="shared" si="2168"/>
        <v>0</v>
      </c>
      <c r="R493" s="27">
        <f t="shared" si="2168"/>
        <v>1</v>
      </c>
      <c r="S493" s="27">
        <f>SUM(S494,S500,S501,S502,S503,S504,S505)</f>
        <v>0</v>
      </c>
      <c r="T493" s="27">
        <f t="shared" si="2168"/>
        <v>0</v>
      </c>
      <c r="U493" s="27">
        <f t="shared" si="2168"/>
        <v>0</v>
      </c>
      <c r="V493" s="27">
        <f t="shared" si="2168"/>
        <v>1</v>
      </c>
      <c r="W493" s="27">
        <f>SUM(W494,W500,W501,W502,W503,W504,W505)</f>
        <v>9</v>
      </c>
      <c r="X493" s="27">
        <f t="shared" si="2168"/>
        <v>0</v>
      </c>
      <c r="Y493" s="27">
        <f t="shared" si="2168"/>
        <v>0</v>
      </c>
      <c r="Z493" s="27">
        <f>SUM(Z494,Z500,Z501,Z502,Z503,Z504,Z505)</f>
        <v>0</v>
      </c>
      <c r="AA493" s="27">
        <f>SUM(AA494,AA500,AA501,AA502,AA503,AA504,AA505)</f>
        <v>0</v>
      </c>
      <c r="AB493" s="27">
        <f t="shared" si="2168"/>
        <v>0</v>
      </c>
      <c r="AC493" s="27">
        <f t="shared" si="2168"/>
        <v>0</v>
      </c>
      <c r="AD493" s="27">
        <f>SUM(AD494,AD500,AD501,AD502,AD503,AD504,AD505)</f>
        <v>0</v>
      </c>
      <c r="AE493" s="27">
        <f t="shared" si="2168"/>
        <v>3</v>
      </c>
      <c r="AF493" s="27">
        <f>SUM(AF494,AF500,AF501,AF502,AF503,AF504,AF505)</f>
        <v>8</v>
      </c>
      <c r="AG493" s="27">
        <f>SUM(AG494,AG500,AG501,AG502,AG503,AG504,AG505)</f>
        <v>0</v>
      </c>
      <c r="AH493" s="27">
        <f>SUM(AH494,AH500,AH501,AH502,AH503,AH504,AH505)</f>
        <v>0</v>
      </c>
      <c r="AI493" s="27">
        <f t="shared" si="2168"/>
        <v>1</v>
      </c>
      <c r="AJ493" s="27">
        <f>SUM(AJ494,AJ500,AJ501,AJ502,AJ503,AJ504,AJ505)</f>
        <v>0</v>
      </c>
      <c r="AK493" s="27">
        <f>SUM(AK494,AK500,AK501,AK502,AK503,AK504,AK505)</f>
        <v>0</v>
      </c>
      <c r="AL493" s="27">
        <f>SUM(AL494,AL500,AL501,AL502,AL503,AL504,AL505)</f>
        <v>0</v>
      </c>
      <c r="AM493" s="27">
        <f>SUM(AM494,AM500,AM501,AM502,AM503,AM504,AM505)</f>
        <v>0</v>
      </c>
      <c r="AN493" s="27">
        <f t="shared" si="2168"/>
        <v>0</v>
      </c>
      <c r="AO493" s="27">
        <f t="shared" si="2168"/>
        <v>0</v>
      </c>
      <c r="AP493" s="27">
        <f>SUM(AP494,AP500,AP501,AP502,AP503,AP504,AP505)</f>
        <v>0</v>
      </c>
      <c r="AQ493" s="27">
        <f t="shared" si="2168"/>
        <v>0</v>
      </c>
      <c r="AR493" s="27">
        <f>SUM(AR494,AR500,AR501,AR502,AR503,AR504,AR505)</f>
        <v>0</v>
      </c>
      <c r="AS493" s="27">
        <f t="shared" si="2168"/>
        <v>1</v>
      </c>
      <c r="AT493" s="27">
        <f>SUM(AT494,AT500,AT501,AT502,AT503,AT504,AT505)</f>
        <v>29</v>
      </c>
      <c r="AU493" s="27">
        <f>SUM(AU494,AU500,AU501,AU502,AU503,AU504,AU505)</f>
        <v>0</v>
      </c>
      <c r="AV493" s="27">
        <f>SUM(AV494,AV500,AV501,AV502,AV503,AV504,AV505)</f>
        <v>1</v>
      </c>
      <c r="AW493" s="27">
        <f t="shared" si="2168"/>
        <v>0</v>
      </c>
      <c r="AX493" s="27">
        <f t="shared" si="2168"/>
        <v>0</v>
      </c>
      <c r="AY493" s="27">
        <f t="shared" si="2168"/>
        <v>1</v>
      </c>
      <c r="AZ493" s="27">
        <f>SUM(AZ494,AZ500,AZ501,AZ502,AZ503,AZ504,AZ505)</f>
        <v>0</v>
      </c>
      <c r="BA493" s="27">
        <f t="shared" si="2168"/>
        <v>0</v>
      </c>
      <c r="BB493" s="27">
        <f t="shared" si="2168"/>
        <v>0</v>
      </c>
      <c r="BC493" s="27">
        <f t="shared" si="2168"/>
        <v>0</v>
      </c>
      <c r="BD493" s="27">
        <f t="shared" ref="BD493" si="2169">SUM(BD494,BD500,BD501,BD502,BD503,BD504,BD505)</f>
        <v>1</v>
      </c>
      <c r="BE493" s="27">
        <f>SUM(BE494,BE500,BE501,BE502,BE503,BE504,BE505)</f>
        <v>0</v>
      </c>
      <c r="BF493" s="27">
        <f t="shared" si="2168"/>
        <v>4</v>
      </c>
      <c r="BG493" s="50">
        <f t="shared" ref="BG493:BL493" si="2170">SUM(BG494,BG500,BG501,BG502,BG503,BG504,BG505)</f>
        <v>27</v>
      </c>
      <c r="BH493" s="27">
        <f t="shared" si="2170"/>
        <v>12</v>
      </c>
      <c r="BI493" s="27">
        <f t="shared" si="2170"/>
        <v>0</v>
      </c>
      <c r="BJ493" s="27">
        <f t="shared" si="2170"/>
        <v>0</v>
      </c>
      <c r="BK493" s="27">
        <f t="shared" si="2170"/>
        <v>0</v>
      </c>
      <c r="BL493" s="27">
        <f t="shared" si="2170"/>
        <v>0</v>
      </c>
      <c r="BM493" s="27">
        <f t="shared" si="2168"/>
        <v>2</v>
      </c>
      <c r="BN493" s="27">
        <f t="shared" si="2168"/>
        <v>0</v>
      </c>
      <c r="BO493" s="27">
        <f t="shared" si="2168"/>
        <v>0</v>
      </c>
      <c r="BP493" s="27">
        <f t="shared" si="2168"/>
        <v>4</v>
      </c>
      <c r="BQ493" s="27">
        <f>SUM(BQ494,BQ500,BQ501,BQ502,BQ503,BQ504,BQ505)</f>
        <v>36</v>
      </c>
      <c r="BR493" s="27">
        <f>SUM(BR494,BR500,BR501,BR502,BR503,BR504,BR505)</f>
        <v>17</v>
      </c>
      <c r="BS493" s="27">
        <f t="shared" si="2168"/>
        <v>3</v>
      </c>
      <c r="BT493" s="27">
        <f t="shared" si="2168"/>
        <v>1</v>
      </c>
      <c r="BU493" s="27">
        <f t="shared" si="2168"/>
        <v>1</v>
      </c>
      <c r="BV493" s="27">
        <f t="shared" si="2168"/>
        <v>1</v>
      </c>
      <c r="BW493" s="27">
        <f t="shared" si="2168"/>
        <v>1</v>
      </c>
      <c r="BX493" s="27">
        <f t="shared" ref="BX493" si="2171">SUM(BX494,BX500,BX501,BX502,BX503,BX504,BX505)</f>
        <v>0</v>
      </c>
      <c r="BY493" s="27">
        <f t="shared" si="2168"/>
        <v>1</v>
      </c>
      <c r="BZ493" s="27">
        <f t="shared" si="2168"/>
        <v>0</v>
      </c>
      <c r="CA493" s="27">
        <f t="shared" si="2168"/>
        <v>0</v>
      </c>
      <c r="CB493" s="27"/>
      <c r="CC493" s="27">
        <f t="shared" ref="CC493" si="2172">SUM(CC494,CC500,CC501,CC502,CC503,CC504,CC505)</f>
        <v>0</v>
      </c>
      <c r="CD493" s="84"/>
    </row>
    <row r="494" spans="1:92" ht="19.7" customHeight="1">
      <c r="A494" s="36" t="s">
        <v>502</v>
      </c>
      <c r="B494" s="26">
        <f>SUM(C494:H494)</f>
        <v>93</v>
      </c>
      <c r="C494" s="27"/>
      <c r="D494" s="27"/>
      <c r="E494" s="27"/>
      <c r="F494" s="27"/>
      <c r="G494" s="27"/>
      <c r="H494" s="27">
        <f t="shared" si="1960"/>
        <v>93</v>
      </c>
      <c r="I494" s="26">
        <f>SUM(I495:I499)</f>
        <v>0</v>
      </c>
      <c r="J494" s="26">
        <f t="shared" ref="J494:BT494" si="2173">SUM(J495:J499)</f>
        <v>0</v>
      </c>
      <c r="K494" s="26">
        <f t="shared" si="2173"/>
        <v>0</v>
      </c>
      <c r="L494" s="26">
        <f t="shared" si="2173"/>
        <v>0</v>
      </c>
      <c r="M494" s="26">
        <f t="shared" si="2173"/>
        <v>0</v>
      </c>
      <c r="N494" s="26">
        <f t="shared" si="2173"/>
        <v>1</v>
      </c>
      <c r="O494" s="26">
        <f t="shared" si="2173"/>
        <v>0</v>
      </c>
      <c r="P494" s="26">
        <f t="shared" si="2173"/>
        <v>0</v>
      </c>
      <c r="Q494" s="26">
        <f t="shared" si="2173"/>
        <v>0</v>
      </c>
      <c r="R494" s="26">
        <f t="shared" si="2173"/>
        <v>0</v>
      </c>
      <c r="S494" s="26">
        <f>SUM(S495:S499)</f>
        <v>0</v>
      </c>
      <c r="T494" s="26">
        <f t="shared" si="2173"/>
        <v>0</v>
      </c>
      <c r="U494" s="26">
        <f t="shared" si="2173"/>
        <v>0</v>
      </c>
      <c r="V494" s="26">
        <f t="shared" si="2173"/>
        <v>0</v>
      </c>
      <c r="W494" s="26">
        <f>SUM(W495:W499)</f>
        <v>5</v>
      </c>
      <c r="X494" s="26">
        <f t="shared" si="2173"/>
        <v>0</v>
      </c>
      <c r="Y494" s="26">
        <f t="shared" si="2173"/>
        <v>0</v>
      </c>
      <c r="Z494" s="26">
        <f>SUM(Z495:Z499)</f>
        <v>0</v>
      </c>
      <c r="AA494" s="26">
        <f>SUM(AA495:AA499)</f>
        <v>0</v>
      </c>
      <c r="AB494" s="26">
        <f t="shared" si="2173"/>
        <v>0</v>
      </c>
      <c r="AC494" s="26">
        <f t="shared" si="2173"/>
        <v>0</v>
      </c>
      <c r="AD494" s="26">
        <f>SUM(AD495:AD499)</f>
        <v>0</v>
      </c>
      <c r="AE494" s="26">
        <f t="shared" si="2173"/>
        <v>1</v>
      </c>
      <c r="AF494" s="26">
        <f>SUM(AF495:AF499)</f>
        <v>7</v>
      </c>
      <c r="AG494" s="26">
        <f t="shared" si="2173"/>
        <v>0</v>
      </c>
      <c r="AH494" s="26">
        <f>SUM(AH495:AH499)</f>
        <v>0</v>
      </c>
      <c r="AI494" s="26">
        <f t="shared" si="2173"/>
        <v>0</v>
      </c>
      <c r="AJ494" s="26">
        <f>SUM(AJ495:AJ499)</f>
        <v>0</v>
      </c>
      <c r="AK494" s="26">
        <f>SUM(AK495:AK499)</f>
        <v>0</v>
      </c>
      <c r="AL494" s="26">
        <f>SUM(AL495:AL499)</f>
        <v>0</v>
      </c>
      <c r="AM494" s="26">
        <f>SUM(AM495:AM499)</f>
        <v>0</v>
      </c>
      <c r="AN494" s="26">
        <f t="shared" si="2173"/>
        <v>0</v>
      </c>
      <c r="AO494" s="26">
        <f t="shared" si="2173"/>
        <v>0</v>
      </c>
      <c r="AP494" s="26">
        <f>SUM(AP495:AP499)</f>
        <v>0</v>
      </c>
      <c r="AQ494" s="26">
        <f t="shared" si="2173"/>
        <v>0</v>
      </c>
      <c r="AR494" s="26">
        <f>SUM(AR495:AR499)</f>
        <v>0</v>
      </c>
      <c r="AS494" s="26">
        <f t="shared" si="2173"/>
        <v>0</v>
      </c>
      <c r="AT494" s="26">
        <f>SUM(AT495:AT499)</f>
        <v>15</v>
      </c>
      <c r="AU494" s="26">
        <f>SUM(AU495:AU499)</f>
        <v>0</v>
      </c>
      <c r="AV494" s="26">
        <f>SUM(AV495:AV499)</f>
        <v>1</v>
      </c>
      <c r="AW494" s="26">
        <f t="shared" si="2173"/>
        <v>0</v>
      </c>
      <c r="AX494" s="26">
        <f t="shared" si="2173"/>
        <v>0</v>
      </c>
      <c r="AY494" s="26">
        <f t="shared" si="2173"/>
        <v>1</v>
      </c>
      <c r="AZ494" s="26">
        <f>SUM(AZ495:AZ499)</f>
        <v>0</v>
      </c>
      <c r="BA494" s="26">
        <f t="shared" si="2173"/>
        <v>0</v>
      </c>
      <c r="BB494" s="26">
        <f t="shared" si="2173"/>
        <v>0</v>
      </c>
      <c r="BC494" s="26">
        <f t="shared" si="2173"/>
        <v>0</v>
      </c>
      <c r="BD494" s="26">
        <f t="shared" ref="BD494" si="2174">SUM(BD495:BD499)</f>
        <v>0</v>
      </c>
      <c r="BE494" s="26">
        <f>SUM(BE495:BE499)</f>
        <v>0</v>
      </c>
      <c r="BF494" s="26">
        <f t="shared" si="2173"/>
        <v>3</v>
      </c>
      <c r="BG494" s="61">
        <f>SUM(BG495:BG499)</f>
        <v>16</v>
      </c>
      <c r="BH494" s="26">
        <f>SUM(BH495:BH499)</f>
        <v>7</v>
      </c>
      <c r="BI494" s="26">
        <f t="shared" si="2173"/>
        <v>0</v>
      </c>
      <c r="BJ494" s="26">
        <f>SUM(BJ495:BJ499)</f>
        <v>0</v>
      </c>
      <c r="BK494" s="26">
        <f>SUM(BK495:BK499)</f>
        <v>0</v>
      </c>
      <c r="BL494" s="26">
        <f>SUM(BL495:BL499)</f>
        <v>0</v>
      </c>
      <c r="BM494" s="26">
        <f t="shared" si="2173"/>
        <v>0</v>
      </c>
      <c r="BN494" s="26">
        <f t="shared" si="2173"/>
        <v>0</v>
      </c>
      <c r="BO494" s="26">
        <f t="shared" si="2173"/>
        <v>0</v>
      </c>
      <c r="BP494" s="26">
        <f>SUM(BP495:BP499)</f>
        <v>3</v>
      </c>
      <c r="BQ494" s="26">
        <f>SUM(BQ495:BQ499)</f>
        <v>22</v>
      </c>
      <c r="BR494" s="26">
        <f>SUM(BR495:BR499)</f>
        <v>11</v>
      </c>
      <c r="BS494" s="26">
        <f t="shared" si="2173"/>
        <v>0</v>
      </c>
      <c r="BT494" s="26">
        <f t="shared" si="2173"/>
        <v>0</v>
      </c>
      <c r="BU494" s="26">
        <f t="shared" ref="BU494:CA494" si="2175">SUM(BU495:BU499)</f>
        <v>0</v>
      </c>
      <c r="BV494" s="26">
        <f t="shared" si="2175"/>
        <v>0</v>
      </c>
      <c r="BW494" s="26">
        <f t="shared" si="2175"/>
        <v>0</v>
      </c>
      <c r="BX494" s="26">
        <f t="shared" ref="BX494" si="2176">SUM(BX495:BX499)</f>
        <v>0</v>
      </c>
      <c r="BY494" s="26">
        <f t="shared" si="2175"/>
        <v>0</v>
      </c>
      <c r="BZ494" s="26">
        <f t="shared" si="2175"/>
        <v>0</v>
      </c>
      <c r="CA494" s="26">
        <f t="shared" si="2175"/>
        <v>0</v>
      </c>
      <c r="CB494" s="26"/>
      <c r="CC494" s="26">
        <f t="shared" ref="CC494" si="2177">SUM(CC495:CC499)</f>
        <v>0</v>
      </c>
      <c r="CD494" s="84"/>
    </row>
    <row r="495" spans="1:92" ht="19.7" customHeight="1">
      <c r="A495" s="85" t="s">
        <v>531</v>
      </c>
      <c r="B495" s="3">
        <f t="shared" si="1966"/>
        <v>24</v>
      </c>
      <c r="C495" s="2"/>
      <c r="D495" s="2"/>
      <c r="E495" s="2"/>
      <c r="F495" s="2"/>
      <c r="G495" s="2"/>
      <c r="H495" s="2">
        <f t="shared" si="1960"/>
        <v>24</v>
      </c>
      <c r="I495" s="3"/>
      <c r="J495" s="3"/>
      <c r="K495" s="3"/>
      <c r="L495" s="3"/>
      <c r="M495" s="2"/>
      <c r="N495" s="2">
        <v>1</v>
      </c>
      <c r="O495" s="2"/>
      <c r="P495" s="2"/>
      <c r="Q495" s="2"/>
      <c r="R495" s="2"/>
      <c r="S495" s="2"/>
      <c r="T495" s="2"/>
      <c r="U495" s="2"/>
      <c r="V495" s="2"/>
      <c r="W495" s="2">
        <v>1</v>
      </c>
      <c r="X495" s="2"/>
      <c r="Y495" s="2"/>
      <c r="Z495" s="2"/>
      <c r="AA495" s="2"/>
      <c r="AB495" s="2"/>
      <c r="AC495" s="2"/>
      <c r="AD495" s="2"/>
      <c r="AE495" s="2"/>
      <c r="AF495" s="2">
        <v>1</v>
      </c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>
        <v>2</v>
      </c>
      <c r="AU495" s="2"/>
      <c r="AV495" s="2">
        <v>1</v>
      </c>
      <c r="AW495" s="2"/>
      <c r="AX495" s="2"/>
      <c r="AY495" s="2">
        <v>1</v>
      </c>
      <c r="AZ495" s="2"/>
      <c r="BA495" s="2"/>
      <c r="BB495" s="2"/>
      <c r="BC495" s="2"/>
      <c r="BD495" s="2"/>
      <c r="BE495" s="2"/>
      <c r="BF495" s="2">
        <v>1</v>
      </c>
      <c r="BG495" s="87">
        <v>5</v>
      </c>
      <c r="BH495" s="2">
        <v>1</v>
      </c>
      <c r="BI495" s="2"/>
      <c r="BJ495" s="2"/>
      <c r="BK495" s="2"/>
      <c r="BL495" s="2"/>
      <c r="BM495" s="2"/>
      <c r="BN495" s="2"/>
      <c r="BO495" s="2"/>
      <c r="BP495" s="2">
        <v>1</v>
      </c>
      <c r="BQ495" s="2">
        <v>6</v>
      </c>
      <c r="BR495" s="2">
        <v>3</v>
      </c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84" t="s">
        <v>568</v>
      </c>
    </row>
    <row r="496" spans="1:92" ht="19.7" customHeight="1">
      <c r="A496" s="85" t="s">
        <v>503</v>
      </c>
      <c r="B496" s="3">
        <f t="shared" si="1966"/>
        <v>17</v>
      </c>
      <c r="C496" s="2"/>
      <c r="D496" s="2"/>
      <c r="E496" s="2"/>
      <c r="F496" s="2"/>
      <c r="G496" s="2"/>
      <c r="H496" s="2">
        <f t="shared" si="1960"/>
        <v>17</v>
      </c>
      <c r="I496" s="3"/>
      <c r="J496" s="3"/>
      <c r="K496" s="3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>
        <v>1</v>
      </c>
      <c r="X496" s="2"/>
      <c r="Y496" s="2"/>
      <c r="Z496" s="2"/>
      <c r="AA496" s="2"/>
      <c r="AB496" s="2"/>
      <c r="AC496" s="2"/>
      <c r="AD496" s="2"/>
      <c r="AE496" s="2"/>
      <c r="AF496" s="2">
        <v>2</v>
      </c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>
        <v>2</v>
      </c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87">
        <v>3</v>
      </c>
      <c r="BH496" s="2">
        <v>1</v>
      </c>
      <c r="BI496" s="2"/>
      <c r="BJ496" s="2"/>
      <c r="BK496" s="2"/>
      <c r="BL496" s="2"/>
      <c r="BM496" s="2"/>
      <c r="BN496" s="2"/>
      <c r="BO496" s="2"/>
      <c r="BP496" s="2">
        <v>1</v>
      </c>
      <c r="BQ496" s="2">
        <v>5</v>
      </c>
      <c r="BR496" s="2">
        <v>2</v>
      </c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84" t="s">
        <v>568</v>
      </c>
    </row>
    <row r="497" spans="1:82" ht="19.7" customHeight="1">
      <c r="A497" s="85" t="s">
        <v>532</v>
      </c>
      <c r="B497" s="3">
        <f t="shared" si="1966"/>
        <v>28</v>
      </c>
      <c r="C497" s="2"/>
      <c r="D497" s="2"/>
      <c r="E497" s="2"/>
      <c r="F497" s="2"/>
      <c r="G497" s="2"/>
      <c r="H497" s="2">
        <f t="shared" si="1960"/>
        <v>28</v>
      </c>
      <c r="I497" s="3"/>
      <c r="J497" s="3"/>
      <c r="K497" s="3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>
        <v>1</v>
      </c>
      <c r="X497" s="2"/>
      <c r="Y497" s="2"/>
      <c r="Z497" s="2"/>
      <c r="AA497" s="2"/>
      <c r="AB497" s="2"/>
      <c r="AC497" s="2"/>
      <c r="AD497" s="2"/>
      <c r="AE497" s="2"/>
      <c r="AF497" s="2">
        <f>3-1</f>
        <v>2</v>
      </c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>
        <f>10-3</f>
        <v>7</v>
      </c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87">
        <f>9-1</f>
        <v>8</v>
      </c>
      <c r="BH497" s="2">
        <v>1</v>
      </c>
      <c r="BI497" s="2"/>
      <c r="BJ497" s="2"/>
      <c r="BK497" s="2"/>
      <c r="BL497" s="2"/>
      <c r="BM497" s="2"/>
      <c r="BN497" s="2"/>
      <c r="BO497" s="2"/>
      <c r="BP497" s="2">
        <v>1</v>
      </c>
      <c r="BQ497" s="2">
        <f>7-1</f>
        <v>6</v>
      </c>
      <c r="BR497" s="2">
        <v>2</v>
      </c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84" t="s">
        <v>568</v>
      </c>
    </row>
    <row r="498" spans="1:82" ht="19.7" customHeight="1">
      <c r="A498" s="85" t="s">
        <v>504</v>
      </c>
      <c r="B498" s="3">
        <f t="shared" si="1966"/>
        <v>15</v>
      </c>
      <c r="C498" s="2"/>
      <c r="D498" s="2"/>
      <c r="E498" s="2"/>
      <c r="F498" s="2"/>
      <c r="G498" s="2"/>
      <c r="H498" s="2">
        <f t="shared" si="1960"/>
        <v>15</v>
      </c>
      <c r="I498" s="3"/>
      <c r="J498" s="3"/>
      <c r="K498" s="3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>
        <v>1</v>
      </c>
      <c r="X498" s="2"/>
      <c r="Y498" s="2"/>
      <c r="Z498" s="2"/>
      <c r="AA498" s="2"/>
      <c r="AB498" s="2"/>
      <c r="AC498" s="2"/>
      <c r="AD498" s="2"/>
      <c r="AE498" s="2">
        <v>1</v>
      </c>
      <c r="AF498" s="2">
        <v>1</v>
      </c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>
        <v>2</v>
      </c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>
        <v>1</v>
      </c>
      <c r="BG498" s="86"/>
      <c r="BH498" s="2">
        <v>3</v>
      </c>
      <c r="BI498" s="2"/>
      <c r="BJ498" s="2"/>
      <c r="BK498" s="2"/>
      <c r="BL498" s="2"/>
      <c r="BM498" s="2"/>
      <c r="BN498" s="2"/>
      <c r="BO498" s="2"/>
      <c r="BP498" s="2"/>
      <c r="BQ498" s="2">
        <v>4</v>
      </c>
      <c r="BR498" s="2">
        <v>2</v>
      </c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84" t="s">
        <v>568</v>
      </c>
    </row>
    <row r="499" spans="1:82" ht="19.7" customHeight="1">
      <c r="A499" s="85" t="s">
        <v>505</v>
      </c>
      <c r="B499" s="3">
        <f t="shared" si="1966"/>
        <v>9</v>
      </c>
      <c r="C499" s="2"/>
      <c r="D499" s="2"/>
      <c r="E499" s="2"/>
      <c r="F499" s="2"/>
      <c r="G499" s="2"/>
      <c r="H499" s="2">
        <f t="shared" si="1960"/>
        <v>9</v>
      </c>
      <c r="I499" s="3"/>
      <c r="J499" s="3"/>
      <c r="K499" s="3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>
        <v>1</v>
      </c>
      <c r="X499" s="2"/>
      <c r="Y499" s="2"/>
      <c r="Z499" s="2"/>
      <c r="AA499" s="2"/>
      <c r="AB499" s="2"/>
      <c r="AC499" s="2"/>
      <c r="AD499" s="2"/>
      <c r="AE499" s="2"/>
      <c r="AF499" s="2">
        <v>1</v>
      </c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>
        <v>2</v>
      </c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>
        <v>1</v>
      </c>
      <c r="BG499" s="86"/>
      <c r="BH499" s="2">
        <v>1</v>
      </c>
      <c r="BI499" s="2"/>
      <c r="BJ499" s="2"/>
      <c r="BK499" s="2"/>
      <c r="BL499" s="2"/>
      <c r="BM499" s="2"/>
      <c r="BN499" s="2"/>
      <c r="BO499" s="2"/>
      <c r="BP499" s="2"/>
      <c r="BQ499" s="2">
        <v>1</v>
      </c>
      <c r="BR499" s="2">
        <v>2</v>
      </c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84" t="s">
        <v>568</v>
      </c>
    </row>
    <row r="500" spans="1:82" ht="19.7" customHeight="1">
      <c r="A500" s="85" t="s">
        <v>506</v>
      </c>
      <c r="B500" s="3">
        <f t="shared" si="1966"/>
        <v>9</v>
      </c>
      <c r="C500" s="2"/>
      <c r="D500" s="2"/>
      <c r="E500" s="2"/>
      <c r="F500" s="2"/>
      <c r="G500" s="2"/>
      <c r="H500" s="2">
        <f t="shared" si="1960"/>
        <v>9</v>
      </c>
      <c r="I500" s="3"/>
      <c r="J500" s="3"/>
      <c r="K500" s="3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>
        <v>1</v>
      </c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>
        <v>2</v>
      </c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86">
        <f>2-1</f>
        <v>1</v>
      </c>
      <c r="BH500" s="2">
        <v>1</v>
      </c>
      <c r="BI500" s="2"/>
      <c r="BJ500" s="2"/>
      <c r="BK500" s="2"/>
      <c r="BL500" s="2"/>
      <c r="BM500" s="2"/>
      <c r="BN500" s="2"/>
      <c r="BO500" s="2"/>
      <c r="BP500" s="2"/>
      <c r="BQ500" s="2">
        <v>3</v>
      </c>
      <c r="BR500" s="2">
        <v>1</v>
      </c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84" t="s">
        <v>568</v>
      </c>
    </row>
    <row r="501" spans="1:82" ht="19.7" customHeight="1">
      <c r="A501" s="85" t="s">
        <v>507</v>
      </c>
      <c r="B501" s="3">
        <f t="shared" si="1966"/>
        <v>13</v>
      </c>
      <c r="C501" s="2"/>
      <c r="D501" s="2"/>
      <c r="E501" s="2"/>
      <c r="F501" s="2"/>
      <c r="G501" s="2"/>
      <c r="H501" s="2">
        <f t="shared" si="1960"/>
        <v>13</v>
      </c>
      <c r="I501" s="3"/>
      <c r="J501" s="3"/>
      <c r="K501" s="3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>
        <v>1</v>
      </c>
      <c r="X501" s="2"/>
      <c r="Y501" s="2"/>
      <c r="Z501" s="2"/>
      <c r="AA501" s="2"/>
      <c r="AB501" s="2"/>
      <c r="AC501" s="2"/>
      <c r="AD501" s="2"/>
      <c r="AE501" s="2"/>
      <c r="AF501" s="2">
        <v>1</v>
      </c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>
        <v>3</v>
      </c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87">
        <v>3</v>
      </c>
      <c r="BH501" s="2">
        <v>1</v>
      </c>
      <c r="BI501" s="2"/>
      <c r="BJ501" s="2"/>
      <c r="BK501" s="2"/>
      <c r="BL501" s="2"/>
      <c r="BM501" s="2"/>
      <c r="BN501" s="2"/>
      <c r="BO501" s="2"/>
      <c r="BP501" s="2"/>
      <c r="BQ501" s="2">
        <v>4</v>
      </c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84" t="s">
        <v>568</v>
      </c>
    </row>
    <row r="502" spans="1:82" ht="19.7" customHeight="1">
      <c r="A502" s="85" t="s">
        <v>508</v>
      </c>
      <c r="B502" s="3">
        <f t="shared" si="1966"/>
        <v>8</v>
      </c>
      <c r="C502" s="2"/>
      <c r="D502" s="2"/>
      <c r="E502" s="2"/>
      <c r="F502" s="2"/>
      <c r="G502" s="2"/>
      <c r="H502" s="2">
        <f t="shared" si="1960"/>
        <v>8</v>
      </c>
      <c r="I502" s="3"/>
      <c r="J502" s="3"/>
      <c r="K502" s="3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>
        <v>1</v>
      </c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>
        <v>2</v>
      </c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86">
        <f>3-1</f>
        <v>2</v>
      </c>
      <c r="BH502" s="2"/>
      <c r="BI502" s="2"/>
      <c r="BJ502" s="2"/>
      <c r="BK502" s="2"/>
      <c r="BL502" s="2"/>
      <c r="BM502" s="2"/>
      <c r="BN502" s="2"/>
      <c r="BO502" s="2"/>
      <c r="BP502" s="2"/>
      <c r="BQ502" s="2">
        <v>2</v>
      </c>
      <c r="BR502" s="2">
        <v>1</v>
      </c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84" t="s">
        <v>568</v>
      </c>
    </row>
    <row r="503" spans="1:82" ht="19.7" customHeight="1">
      <c r="A503" s="85" t="s">
        <v>477</v>
      </c>
      <c r="B503" s="3">
        <f t="shared" si="1966"/>
        <v>15</v>
      </c>
      <c r="C503" s="2"/>
      <c r="D503" s="2"/>
      <c r="E503" s="2"/>
      <c r="F503" s="2"/>
      <c r="G503" s="2"/>
      <c r="H503" s="2">
        <f t="shared" si="1960"/>
        <v>15</v>
      </c>
      <c r="I503" s="3"/>
      <c r="J503" s="3"/>
      <c r="K503" s="3"/>
      <c r="L503" s="3"/>
      <c r="M503" s="2"/>
      <c r="N503" s="2"/>
      <c r="O503" s="2"/>
      <c r="P503" s="2"/>
      <c r="Q503" s="2"/>
      <c r="R503" s="2">
        <v>1</v>
      </c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>
        <v>1</v>
      </c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>
        <v>3</v>
      </c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86"/>
      <c r="BH503" s="2">
        <v>1</v>
      </c>
      <c r="BI503" s="2"/>
      <c r="BJ503" s="2"/>
      <c r="BK503" s="2"/>
      <c r="BL503" s="2"/>
      <c r="BM503" s="2">
        <v>2</v>
      </c>
      <c r="BN503" s="2"/>
      <c r="BO503" s="2"/>
      <c r="BP503" s="2">
        <v>1</v>
      </c>
      <c r="BQ503" s="2">
        <v>2</v>
      </c>
      <c r="BR503" s="2">
        <v>1</v>
      </c>
      <c r="BS503" s="2">
        <v>3</v>
      </c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84" t="s">
        <v>568</v>
      </c>
    </row>
    <row r="504" spans="1:82" ht="19.7" customHeight="1">
      <c r="A504" s="85" t="s">
        <v>478</v>
      </c>
      <c r="B504" s="3">
        <f t="shared" si="1966"/>
        <v>19</v>
      </c>
      <c r="C504" s="2"/>
      <c r="D504" s="2"/>
      <c r="E504" s="2"/>
      <c r="F504" s="2"/>
      <c r="G504" s="2"/>
      <c r="H504" s="2">
        <f t="shared" si="1960"/>
        <v>19</v>
      </c>
      <c r="I504" s="3"/>
      <c r="J504" s="3"/>
      <c r="K504" s="3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>
        <v>1</v>
      </c>
      <c r="X504" s="2"/>
      <c r="Y504" s="2"/>
      <c r="Z504" s="2"/>
      <c r="AA504" s="2"/>
      <c r="AB504" s="2"/>
      <c r="AC504" s="2"/>
      <c r="AD504" s="2"/>
      <c r="AE504" s="2">
        <v>1</v>
      </c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>
        <v>1</v>
      </c>
      <c r="AT504" s="2">
        <v>2</v>
      </c>
      <c r="AU504" s="2"/>
      <c r="AV504" s="2"/>
      <c r="AW504" s="2"/>
      <c r="AX504" s="2"/>
      <c r="AY504" s="2"/>
      <c r="AZ504" s="2"/>
      <c r="BA504" s="2"/>
      <c r="BB504" s="2"/>
      <c r="BC504" s="2"/>
      <c r="BD504" s="2">
        <v>1</v>
      </c>
      <c r="BE504" s="2"/>
      <c r="BF504" s="2">
        <v>1</v>
      </c>
      <c r="BG504" s="86">
        <v>1</v>
      </c>
      <c r="BH504" s="2">
        <v>1</v>
      </c>
      <c r="BI504" s="2"/>
      <c r="BJ504" s="2"/>
      <c r="BK504" s="2"/>
      <c r="BL504" s="2"/>
      <c r="BM504" s="2"/>
      <c r="BN504" s="2"/>
      <c r="BO504" s="2"/>
      <c r="BP504" s="2"/>
      <c r="BQ504" s="2">
        <v>2</v>
      </c>
      <c r="BR504" s="2">
        <v>3</v>
      </c>
      <c r="BS504" s="2"/>
      <c r="BT504" s="2">
        <v>1</v>
      </c>
      <c r="BU504" s="2">
        <v>1</v>
      </c>
      <c r="BV504" s="2">
        <v>1</v>
      </c>
      <c r="BW504" s="2">
        <v>1</v>
      </c>
      <c r="BX504" s="2"/>
      <c r="BY504" s="2">
        <v>1</v>
      </c>
      <c r="BZ504" s="2"/>
      <c r="CA504" s="2"/>
      <c r="CB504" s="2"/>
      <c r="CC504" s="2"/>
      <c r="CD504" s="84" t="s">
        <v>568</v>
      </c>
    </row>
    <row r="505" spans="1:82" ht="19.7" customHeight="1">
      <c r="A505" s="85" t="s">
        <v>509</v>
      </c>
      <c r="B505" s="3">
        <f t="shared" si="1966"/>
        <v>10</v>
      </c>
      <c r="C505" s="2"/>
      <c r="D505" s="2"/>
      <c r="E505" s="2"/>
      <c r="F505" s="2"/>
      <c r="G505" s="2"/>
      <c r="H505" s="2">
        <f t="shared" si="1960"/>
        <v>10</v>
      </c>
      <c r="I505" s="3"/>
      <c r="J505" s="3"/>
      <c r="K505" s="3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>
        <v>1</v>
      </c>
      <c r="X505" s="2"/>
      <c r="Y505" s="2"/>
      <c r="Z505" s="2"/>
      <c r="AA505" s="2"/>
      <c r="AB505" s="2"/>
      <c r="AC505" s="2"/>
      <c r="AD505" s="2"/>
      <c r="AE505" s="2">
        <v>1</v>
      </c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>
        <v>2</v>
      </c>
      <c r="AU505" s="2"/>
      <c r="AV505" s="2"/>
      <c r="AW505" s="2"/>
      <c r="AX505" s="2"/>
      <c r="AY505" s="2">
        <v>0</v>
      </c>
      <c r="AZ505" s="2"/>
      <c r="BA505" s="2"/>
      <c r="BB505" s="2"/>
      <c r="BC505" s="2"/>
      <c r="BD505" s="2"/>
      <c r="BE505" s="2"/>
      <c r="BF505" s="2"/>
      <c r="BG505" s="86">
        <v>4</v>
      </c>
      <c r="BH505" s="2">
        <v>1</v>
      </c>
      <c r="BI505" s="2"/>
      <c r="BJ505" s="2"/>
      <c r="BK505" s="2"/>
      <c r="BL505" s="2"/>
      <c r="BM505" s="2"/>
      <c r="BN505" s="2"/>
      <c r="BO505" s="2"/>
      <c r="BP505" s="2"/>
      <c r="BQ505" s="2">
        <v>1</v>
      </c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84" t="s">
        <v>568</v>
      </c>
    </row>
    <row r="506" spans="1:82" ht="19.7" customHeight="1">
      <c r="A506" s="36" t="s">
        <v>510</v>
      </c>
      <c r="B506" s="26">
        <f t="shared" si="1966"/>
        <v>77</v>
      </c>
      <c r="C506" s="27">
        <f>SUM(C507:C509)</f>
        <v>0</v>
      </c>
      <c r="D506" s="27">
        <f>SUM(D507:D509)</f>
        <v>0</v>
      </c>
      <c r="E506" s="27">
        <f>SUM(E507:E509)</f>
        <v>0</v>
      </c>
      <c r="F506" s="27">
        <f>SUM(F507:F509)</f>
        <v>0</v>
      </c>
      <c r="G506" s="27">
        <f>SUM(G507:G509)</f>
        <v>0</v>
      </c>
      <c r="H506" s="27">
        <f t="shared" si="1960"/>
        <v>77</v>
      </c>
      <c r="I506" s="27">
        <f>SUM(I507:I510)</f>
        <v>0</v>
      </c>
      <c r="J506" s="27">
        <f t="shared" ref="J506:CA506" si="2178">SUM(J507:J510)</f>
        <v>1</v>
      </c>
      <c r="K506" s="27">
        <f t="shared" si="2178"/>
        <v>0</v>
      </c>
      <c r="L506" s="27">
        <f t="shared" si="2178"/>
        <v>0</v>
      </c>
      <c r="M506" s="27">
        <f t="shared" si="2178"/>
        <v>0</v>
      </c>
      <c r="N506" s="27">
        <f t="shared" si="2178"/>
        <v>0</v>
      </c>
      <c r="O506" s="27">
        <f t="shared" si="2178"/>
        <v>0</v>
      </c>
      <c r="P506" s="27">
        <f t="shared" si="2178"/>
        <v>0</v>
      </c>
      <c r="Q506" s="27">
        <f t="shared" si="2178"/>
        <v>0</v>
      </c>
      <c r="R506" s="27">
        <f t="shared" si="2178"/>
        <v>2</v>
      </c>
      <c r="S506" s="27">
        <f>SUM(S507:S510)</f>
        <v>0</v>
      </c>
      <c r="T506" s="27">
        <f t="shared" si="2178"/>
        <v>0</v>
      </c>
      <c r="U506" s="27">
        <f t="shared" si="2178"/>
        <v>0</v>
      </c>
      <c r="V506" s="27">
        <f t="shared" si="2178"/>
        <v>2</v>
      </c>
      <c r="W506" s="27">
        <f>SUM(W507:W510)</f>
        <v>2</v>
      </c>
      <c r="X506" s="27">
        <f t="shared" si="2178"/>
        <v>0</v>
      </c>
      <c r="Y506" s="27">
        <f t="shared" si="2178"/>
        <v>0</v>
      </c>
      <c r="Z506" s="27">
        <f>SUM(Z507:Z510)</f>
        <v>0</v>
      </c>
      <c r="AA506" s="27">
        <f>SUM(AA507:AA510)</f>
        <v>0</v>
      </c>
      <c r="AB506" s="27">
        <f t="shared" si="2178"/>
        <v>0</v>
      </c>
      <c r="AC506" s="27">
        <f t="shared" si="2178"/>
        <v>0</v>
      </c>
      <c r="AD506" s="27">
        <f>SUM(AD507:AD510)</f>
        <v>0</v>
      </c>
      <c r="AE506" s="27">
        <f t="shared" si="2178"/>
        <v>26</v>
      </c>
      <c r="AF506" s="27">
        <f>SUM(AF507:AF510)</f>
        <v>0</v>
      </c>
      <c r="AG506" s="27">
        <f>SUM(AG507:AG510)</f>
        <v>0</v>
      </c>
      <c r="AH506" s="27">
        <f>SUM(AH507:AH510)</f>
        <v>0</v>
      </c>
      <c r="AI506" s="27">
        <f t="shared" si="2178"/>
        <v>0</v>
      </c>
      <c r="AJ506" s="27">
        <f>SUM(AJ507:AJ510)</f>
        <v>0</v>
      </c>
      <c r="AK506" s="27">
        <f>SUM(AK507:AK510)</f>
        <v>0</v>
      </c>
      <c r="AL506" s="27">
        <f>SUM(AL507:AL510)</f>
        <v>0</v>
      </c>
      <c r="AM506" s="27">
        <f>SUM(AM507:AM510)</f>
        <v>0</v>
      </c>
      <c r="AN506" s="27">
        <f t="shared" si="2178"/>
        <v>0</v>
      </c>
      <c r="AO506" s="27">
        <f t="shared" si="2178"/>
        <v>0</v>
      </c>
      <c r="AP506" s="27">
        <f>SUM(AP507:AP510)</f>
        <v>0</v>
      </c>
      <c r="AQ506" s="27">
        <f t="shared" si="2178"/>
        <v>0</v>
      </c>
      <c r="AR506" s="27">
        <f>SUM(AR507:AR510)</f>
        <v>0</v>
      </c>
      <c r="AS506" s="27">
        <f t="shared" si="2178"/>
        <v>32</v>
      </c>
      <c r="AT506" s="27">
        <f>SUM(AT507:AT510)</f>
        <v>0</v>
      </c>
      <c r="AU506" s="27">
        <f>SUM(AU507:AU510)</f>
        <v>0</v>
      </c>
      <c r="AV506" s="27">
        <f>SUM(AV507:AV510)</f>
        <v>1</v>
      </c>
      <c r="AW506" s="27">
        <f t="shared" si="2178"/>
        <v>0</v>
      </c>
      <c r="AX506" s="27">
        <f t="shared" si="2178"/>
        <v>0</v>
      </c>
      <c r="AY506" s="27">
        <f t="shared" si="2178"/>
        <v>0</v>
      </c>
      <c r="AZ506" s="27">
        <f>SUM(AZ507:AZ510)</f>
        <v>0</v>
      </c>
      <c r="BA506" s="27">
        <f t="shared" si="2178"/>
        <v>0</v>
      </c>
      <c r="BB506" s="27">
        <f t="shared" si="2178"/>
        <v>0</v>
      </c>
      <c r="BC506" s="27">
        <f t="shared" si="2178"/>
        <v>0</v>
      </c>
      <c r="BD506" s="27">
        <f t="shared" ref="BD506" si="2179">SUM(BD507:BD510)</f>
        <v>0</v>
      </c>
      <c r="BE506" s="27">
        <f>SUM(BE507:BE510)</f>
        <v>0</v>
      </c>
      <c r="BF506" s="27">
        <f t="shared" si="2178"/>
        <v>8</v>
      </c>
      <c r="BG506" s="57">
        <f t="shared" ref="BG506:BL506" si="2180">SUM(BG507:BG510)</f>
        <v>0</v>
      </c>
      <c r="BH506" s="27">
        <f t="shared" si="2180"/>
        <v>0</v>
      </c>
      <c r="BI506" s="27">
        <f t="shared" si="2180"/>
        <v>0</v>
      </c>
      <c r="BJ506" s="27">
        <f t="shared" si="2180"/>
        <v>0</v>
      </c>
      <c r="BK506" s="27">
        <f t="shared" si="2180"/>
        <v>0</v>
      </c>
      <c r="BL506" s="27">
        <f t="shared" si="2180"/>
        <v>0</v>
      </c>
      <c r="BM506" s="27">
        <f t="shared" si="2178"/>
        <v>0</v>
      </c>
      <c r="BN506" s="27">
        <f t="shared" si="2178"/>
        <v>0</v>
      </c>
      <c r="BO506" s="27">
        <f t="shared" si="2178"/>
        <v>0</v>
      </c>
      <c r="BP506" s="27">
        <f t="shared" si="2178"/>
        <v>3</v>
      </c>
      <c r="BQ506" s="27">
        <f>SUM(BQ507:BQ510)</f>
        <v>0</v>
      </c>
      <c r="BR506" s="27">
        <f>SUM(BR507:BR510)</f>
        <v>0</v>
      </c>
      <c r="BS506" s="27">
        <f t="shared" si="2178"/>
        <v>0</v>
      </c>
      <c r="BT506" s="27">
        <f t="shared" si="2178"/>
        <v>0</v>
      </c>
      <c r="BU506" s="27">
        <f t="shared" si="2178"/>
        <v>0</v>
      </c>
      <c r="BV506" s="27">
        <f t="shared" si="2178"/>
        <v>0</v>
      </c>
      <c r="BW506" s="27">
        <f t="shared" si="2178"/>
        <v>0</v>
      </c>
      <c r="BX506" s="27">
        <f t="shared" ref="BX506" si="2181">SUM(BX507:BX510)</f>
        <v>0</v>
      </c>
      <c r="BY506" s="27">
        <f t="shared" si="2178"/>
        <v>0</v>
      </c>
      <c r="BZ506" s="27">
        <f t="shared" si="2178"/>
        <v>0</v>
      </c>
      <c r="CA506" s="27">
        <f t="shared" si="2178"/>
        <v>0</v>
      </c>
      <c r="CB506" s="27"/>
      <c r="CC506" s="27">
        <f t="shared" ref="CC506" si="2182">SUM(CC507:CC510)</f>
        <v>0</v>
      </c>
      <c r="CD506" s="84"/>
    </row>
    <row r="507" spans="1:82" ht="19.7" customHeight="1">
      <c r="A507" s="85" t="s">
        <v>511</v>
      </c>
      <c r="B507" s="3">
        <f t="shared" si="1966"/>
        <v>18</v>
      </c>
      <c r="C507" s="2"/>
      <c r="D507" s="2"/>
      <c r="E507" s="2"/>
      <c r="F507" s="2"/>
      <c r="G507" s="2"/>
      <c r="H507" s="2">
        <f t="shared" si="1960"/>
        <v>18</v>
      </c>
      <c r="I507" s="3"/>
      <c r="J507" s="3">
        <v>1</v>
      </c>
      <c r="K507" s="3"/>
      <c r="L507" s="3"/>
      <c r="M507" s="2"/>
      <c r="N507" s="2"/>
      <c r="O507" s="2"/>
      <c r="P507" s="2"/>
      <c r="Q507" s="2"/>
      <c r="R507" s="2">
        <v>1</v>
      </c>
      <c r="S507" s="2"/>
      <c r="T507" s="2"/>
      <c r="U507" s="2"/>
      <c r="V507" s="2"/>
      <c r="W507" s="2">
        <v>1</v>
      </c>
      <c r="X507" s="2"/>
      <c r="Y507" s="2"/>
      <c r="Z507" s="2"/>
      <c r="AA507" s="2"/>
      <c r="AB507" s="2"/>
      <c r="AC507" s="2"/>
      <c r="AD507" s="2"/>
      <c r="AE507" s="2">
        <v>6</v>
      </c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>
        <v>6</v>
      </c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>
        <v>2</v>
      </c>
      <c r="BG507" s="86"/>
      <c r="BH507" s="2"/>
      <c r="BI507" s="2"/>
      <c r="BJ507" s="2"/>
      <c r="BK507" s="2"/>
      <c r="BL507" s="2"/>
      <c r="BM507" s="2"/>
      <c r="BN507" s="2"/>
      <c r="BO507" s="2"/>
      <c r="BP507" s="2">
        <v>1</v>
      </c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84" t="s">
        <v>568</v>
      </c>
    </row>
    <row r="508" spans="1:82" ht="19.7" customHeight="1">
      <c r="A508" s="85" t="s">
        <v>480</v>
      </c>
      <c r="B508" s="3">
        <f t="shared" si="1966"/>
        <v>20</v>
      </c>
      <c r="C508" s="2"/>
      <c r="D508" s="2"/>
      <c r="E508" s="2"/>
      <c r="F508" s="2"/>
      <c r="G508" s="2"/>
      <c r="H508" s="2">
        <f t="shared" si="1960"/>
        <v>20</v>
      </c>
      <c r="I508" s="3"/>
      <c r="J508" s="3"/>
      <c r="K508" s="3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>
        <v>1</v>
      </c>
      <c r="W508" s="2">
        <v>1</v>
      </c>
      <c r="X508" s="2"/>
      <c r="Y508" s="2"/>
      <c r="Z508" s="2"/>
      <c r="AA508" s="2"/>
      <c r="AB508" s="2"/>
      <c r="AC508" s="2"/>
      <c r="AD508" s="2"/>
      <c r="AE508" s="2">
        <v>7</v>
      </c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>
        <v>8</v>
      </c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>
        <v>2</v>
      </c>
      <c r="BG508" s="86"/>
      <c r="BH508" s="2"/>
      <c r="BI508" s="2"/>
      <c r="BJ508" s="2"/>
      <c r="BK508" s="2"/>
      <c r="BL508" s="2"/>
      <c r="BM508" s="2"/>
      <c r="BN508" s="2"/>
      <c r="BO508" s="2"/>
      <c r="BP508" s="2">
        <v>1</v>
      </c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84" t="s">
        <v>568</v>
      </c>
    </row>
    <row r="509" spans="1:82" ht="19.7" customHeight="1">
      <c r="A509" s="85" t="s">
        <v>481</v>
      </c>
      <c r="B509" s="3">
        <f t="shared" si="1966"/>
        <v>20</v>
      </c>
      <c r="C509" s="2"/>
      <c r="D509" s="2"/>
      <c r="E509" s="2"/>
      <c r="F509" s="2"/>
      <c r="G509" s="2"/>
      <c r="H509" s="2">
        <f t="shared" si="1960"/>
        <v>20</v>
      </c>
      <c r="I509" s="3"/>
      <c r="J509" s="3"/>
      <c r="K509" s="3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>
        <v>1</v>
      </c>
      <c r="W509" s="2"/>
      <c r="X509" s="2"/>
      <c r="Y509" s="2"/>
      <c r="Z509" s="2"/>
      <c r="AA509" s="2"/>
      <c r="AB509" s="2"/>
      <c r="AC509" s="2"/>
      <c r="AD509" s="2"/>
      <c r="AE509" s="2">
        <v>7</v>
      </c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>
        <v>9</v>
      </c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>
        <v>2</v>
      </c>
      <c r="BG509" s="86"/>
      <c r="BH509" s="2"/>
      <c r="BI509" s="2"/>
      <c r="BJ509" s="2"/>
      <c r="BK509" s="2"/>
      <c r="BL509" s="2"/>
      <c r="BM509" s="2"/>
      <c r="BN509" s="2"/>
      <c r="BO509" s="2"/>
      <c r="BP509" s="2">
        <v>1</v>
      </c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84" t="s">
        <v>568</v>
      </c>
    </row>
    <row r="510" spans="1:82" ht="19.7" customHeight="1">
      <c r="A510" s="85" t="s">
        <v>512</v>
      </c>
      <c r="B510" s="3">
        <f t="shared" si="1966"/>
        <v>19</v>
      </c>
      <c r="C510" s="2"/>
      <c r="D510" s="2"/>
      <c r="E510" s="2"/>
      <c r="F510" s="2"/>
      <c r="G510" s="2"/>
      <c r="H510" s="2">
        <f t="shared" si="1960"/>
        <v>19</v>
      </c>
      <c r="I510" s="3"/>
      <c r="J510" s="3"/>
      <c r="K510" s="3"/>
      <c r="L510" s="3"/>
      <c r="M510" s="2"/>
      <c r="N510" s="2"/>
      <c r="O510" s="2"/>
      <c r="P510" s="2"/>
      <c r="Q510" s="2"/>
      <c r="R510" s="2">
        <v>1</v>
      </c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>
        <v>6</v>
      </c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>
        <v>9</v>
      </c>
      <c r="AT510" s="2"/>
      <c r="AU510" s="2"/>
      <c r="AV510" s="2">
        <v>1</v>
      </c>
      <c r="AW510" s="2"/>
      <c r="AX510" s="2"/>
      <c r="AY510" s="2"/>
      <c r="AZ510" s="2"/>
      <c r="BA510" s="2"/>
      <c r="BB510" s="2"/>
      <c r="BC510" s="2"/>
      <c r="BD510" s="2"/>
      <c r="BE510" s="2"/>
      <c r="BF510" s="2">
        <v>2</v>
      </c>
      <c r="BG510" s="86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84" t="s">
        <v>568</v>
      </c>
    </row>
    <row r="511" spans="1:82" ht="19.7" customHeight="1">
      <c r="A511" s="36" t="s">
        <v>544</v>
      </c>
      <c r="B511" s="26">
        <f t="shared" si="1966"/>
        <v>57</v>
      </c>
      <c r="C511" s="27">
        <f>SUM(C512:C514)</f>
        <v>0</v>
      </c>
      <c r="D511" s="27">
        <f t="shared" ref="D511:I511" si="2183">SUM(D512:D514)</f>
        <v>0</v>
      </c>
      <c r="E511" s="27">
        <f t="shared" si="2183"/>
        <v>0</v>
      </c>
      <c r="F511" s="27">
        <f t="shared" si="2183"/>
        <v>0</v>
      </c>
      <c r="G511" s="27">
        <f t="shared" si="2183"/>
        <v>0</v>
      </c>
      <c r="H511" s="27">
        <f t="shared" si="1960"/>
        <v>57</v>
      </c>
      <c r="I511" s="27">
        <f t="shared" si="2183"/>
        <v>0</v>
      </c>
      <c r="J511" s="27">
        <f t="shared" ref="J511" si="2184">SUM(J512:J514)</f>
        <v>0</v>
      </c>
      <c r="K511" s="27">
        <f t="shared" ref="K511" si="2185">SUM(K512:K514)</f>
        <v>0</v>
      </c>
      <c r="L511" s="27">
        <f t="shared" ref="L511" si="2186">SUM(L512:L514)</f>
        <v>0</v>
      </c>
      <c r="M511" s="27">
        <f t="shared" ref="M511" si="2187">SUM(M512:M514)</f>
        <v>0</v>
      </c>
      <c r="N511" s="27">
        <f t="shared" ref="N511" si="2188">SUM(N512:N514)</f>
        <v>0</v>
      </c>
      <c r="O511" s="27">
        <f t="shared" ref="O511" si="2189">SUM(O512:O514)</f>
        <v>0</v>
      </c>
      <c r="P511" s="27">
        <f t="shared" ref="P511" si="2190">SUM(P512:P514)</f>
        <v>0</v>
      </c>
      <c r="Q511" s="27">
        <f t="shared" ref="Q511" si="2191">SUM(Q512:Q514)</f>
        <v>0</v>
      </c>
      <c r="R511" s="27">
        <f t="shared" ref="R511" si="2192">SUM(R512:R514)</f>
        <v>0</v>
      </c>
      <c r="S511" s="27">
        <f t="shared" ref="S511" si="2193">SUM(S512:S514)</f>
        <v>0</v>
      </c>
      <c r="T511" s="27">
        <f t="shared" ref="T511" si="2194">SUM(T512:T514)</f>
        <v>0</v>
      </c>
      <c r="U511" s="27">
        <f t="shared" ref="U511" si="2195">SUM(U512:U514)</f>
        <v>1</v>
      </c>
      <c r="V511" s="27">
        <f t="shared" ref="V511" si="2196">SUM(V512:V514)</f>
        <v>0</v>
      </c>
      <c r="W511" s="27">
        <f t="shared" ref="W511" si="2197">SUM(W512:W514)</f>
        <v>1</v>
      </c>
      <c r="X511" s="27">
        <f t="shared" ref="X511" si="2198">SUM(X512:X514)</f>
        <v>0</v>
      </c>
      <c r="Y511" s="27">
        <f t="shared" ref="Y511" si="2199">SUM(Y512:Y514)</f>
        <v>3</v>
      </c>
      <c r="Z511" s="27">
        <f t="shared" ref="Z511" si="2200">SUM(Z512:Z514)</f>
        <v>0</v>
      </c>
      <c r="AA511" s="27">
        <f t="shared" ref="AA511" si="2201">SUM(AA512:AA514)</f>
        <v>0</v>
      </c>
      <c r="AB511" s="27">
        <f t="shared" ref="AB511" si="2202">SUM(AB512:AB514)</f>
        <v>0</v>
      </c>
      <c r="AC511" s="27">
        <f t="shared" ref="AC511" si="2203">SUM(AC512:AC514)</f>
        <v>0</v>
      </c>
      <c r="AD511" s="27">
        <f t="shared" ref="AD511" si="2204">SUM(AD512:AD514)</f>
        <v>0</v>
      </c>
      <c r="AE511" s="27">
        <f t="shared" ref="AE511" si="2205">SUM(AE512:AE514)</f>
        <v>0</v>
      </c>
      <c r="AF511" s="27">
        <f t="shared" ref="AF511" si="2206">SUM(AF512:AF514)</f>
        <v>0</v>
      </c>
      <c r="AG511" s="27">
        <f t="shared" ref="AG511" si="2207">SUM(AG512:AG514)</f>
        <v>0</v>
      </c>
      <c r="AH511" s="27">
        <f t="shared" ref="AH511" si="2208">SUM(AH512:AH514)</f>
        <v>18</v>
      </c>
      <c r="AI511" s="27">
        <f t="shared" ref="AI511" si="2209">SUM(AI512:AI514)</f>
        <v>0</v>
      </c>
      <c r="AJ511" s="27">
        <f t="shared" ref="AJ511" si="2210">SUM(AJ512:AJ514)</f>
        <v>0</v>
      </c>
      <c r="AK511" s="27">
        <f t="shared" ref="AK511" si="2211">SUM(AK512:AK514)</f>
        <v>0</v>
      </c>
      <c r="AL511" s="27">
        <f t="shared" ref="AL511" si="2212">SUM(AL512:AL514)</f>
        <v>0</v>
      </c>
      <c r="AM511" s="27">
        <f t="shared" ref="AM511" si="2213">SUM(AM512:AM514)</f>
        <v>0</v>
      </c>
      <c r="AN511" s="27">
        <f t="shared" ref="AN511" si="2214">SUM(AN512:AN514)</f>
        <v>0</v>
      </c>
      <c r="AO511" s="27">
        <f t="shared" ref="AO511" si="2215">SUM(AO512:AO514)</f>
        <v>3</v>
      </c>
      <c r="AP511" s="27">
        <f t="shared" ref="AP511" si="2216">SUM(AP512:AP514)</f>
        <v>0</v>
      </c>
      <c r="AQ511" s="27">
        <f t="shared" ref="AQ511" si="2217">SUM(AQ512:AQ514)</f>
        <v>0</v>
      </c>
      <c r="AR511" s="27">
        <f t="shared" ref="AR511" si="2218">SUM(AR512:AR514)</f>
        <v>0</v>
      </c>
      <c r="AS511" s="27">
        <f t="shared" ref="AS511" si="2219">SUM(AS512:AS514)</f>
        <v>0</v>
      </c>
      <c r="AT511" s="27">
        <f t="shared" ref="AT511" si="2220">SUM(AT512:AT514)</f>
        <v>0</v>
      </c>
      <c r="AU511" s="27">
        <f t="shared" ref="AU511" si="2221">SUM(AU512:AU514)</f>
        <v>0</v>
      </c>
      <c r="AV511" s="27">
        <f t="shared" ref="AV511" si="2222">SUM(AV512:AV514)</f>
        <v>25</v>
      </c>
      <c r="AW511" s="27">
        <f t="shared" ref="AW511" si="2223">SUM(AW512:AW514)</f>
        <v>0</v>
      </c>
      <c r="AX511" s="27">
        <f t="shared" ref="AX511" si="2224">SUM(AX512:AX514)</f>
        <v>0</v>
      </c>
      <c r="AY511" s="27">
        <f t="shared" ref="AY511" si="2225">SUM(AY512:AY514)</f>
        <v>0</v>
      </c>
      <c r="AZ511" s="27">
        <f t="shared" ref="AZ511" si="2226">SUM(AZ512:AZ514)</f>
        <v>0</v>
      </c>
      <c r="BA511" s="27">
        <f t="shared" ref="BA511" si="2227">SUM(BA512:BA514)</f>
        <v>0</v>
      </c>
      <c r="BB511" s="27">
        <f t="shared" ref="BB511" si="2228">SUM(BB512:BB514)</f>
        <v>2</v>
      </c>
      <c r="BC511" s="27">
        <f t="shared" ref="BC511" si="2229">SUM(BC512:BC514)</f>
        <v>1</v>
      </c>
      <c r="BD511" s="27">
        <f t="shared" ref="BD511" si="2230">SUM(BD512:BD514)</f>
        <v>0</v>
      </c>
      <c r="BE511" s="27">
        <f t="shared" ref="BE511" si="2231">SUM(BE512:BE514)</f>
        <v>0</v>
      </c>
      <c r="BF511" s="27">
        <f t="shared" ref="BF511" si="2232">SUM(BF512:BF514)</f>
        <v>3</v>
      </c>
      <c r="BG511" s="27">
        <f t="shared" ref="BG511" si="2233">SUM(BG512:BG514)</f>
        <v>0</v>
      </c>
      <c r="BH511" s="27">
        <f t="shared" ref="BH511" si="2234">SUM(BH512:BH514)</f>
        <v>0</v>
      </c>
      <c r="BI511" s="27">
        <f t="shared" ref="BI511" si="2235">SUM(BI512:BI514)</f>
        <v>0</v>
      </c>
      <c r="BJ511" s="27">
        <f t="shared" ref="BJ511" si="2236">SUM(BJ512:BJ514)</f>
        <v>0</v>
      </c>
      <c r="BK511" s="27">
        <f t="shared" ref="BK511" si="2237">SUM(BK512:BK514)</f>
        <v>0</v>
      </c>
      <c r="BL511" s="27">
        <f t="shared" ref="BL511" si="2238">SUM(BL512:BL514)</f>
        <v>0</v>
      </c>
      <c r="BM511" s="27">
        <f t="shared" ref="BM511" si="2239">SUM(BM512:BM514)</f>
        <v>0</v>
      </c>
      <c r="BN511" s="27">
        <f t="shared" ref="BN511" si="2240">SUM(BN512:BN514)</f>
        <v>0</v>
      </c>
      <c r="BO511" s="27">
        <f t="shared" ref="BO511" si="2241">SUM(BO512:BO514)</f>
        <v>0</v>
      </c>
      <c r="BP511" s="27">
        <f t="shared" ref="BP511" si="2242">SUM(BP512:BP514)</f>
        <v>0</v>
      </c>
      <c r="BQ511" s="27">
        <f t="shared" ref="BQ511" si="2243">SUM(BQ512:BQ514)</f>
        <v>0</v>
      </c>
      <c r="BR511" s="27">
        <f t="shared" ref="BR511" si="2244">SUM(BR512:BR514)</f>
        <v>0</v>
      </c>
      <c r="BS511" s="27">
        <f t="shared" ref="BS511" si="2245">SUM(BS512:BS514)</f>
        <v>0</v>
      </c>
      <c r="BT511" s="27">
        <f t="shared" ref="BT511" si="2246">SUM(BT512:BT514)</f>
        <v>0</v>
      </c>
      <c r="BU511" s="27">
        <f t="shared" ref="BU511" si="2247">SUM(BU512:BU514)</f>
        <v>0</v>
      </c>
      <c r="BV511" s="27">
        <f t="shared" ref="BV511" si="2248">SUM(BV512:BV514)</f>
        <v>0</v>
      </c>
      <c r="BW511" s="27">
        <f t="shared" ref="BW511" si="2249">SUM(BW512:BW514)</f>
        <v>0</v>
      </c>
      <c r="BX511" s="27">
        <f t="shared" ref="BX511" si="2250">SUM(BX512:BX514)</f>
        <v>0</v>
      </c>
      <c r="BY511" s="27">
        <f t="shared" ref="BY511" si="2251">SUM(BY512:BY514)</f>
        <v>0</v>
      </c>
      <c r="BZ511" s="27">
        <f t="shared" ref="BZ511" si="2252">SUM(BZ512:BZ514)</f>
        <v>0</v>
      </c>
      <c r="CA511" s="27">
        <f t="shared" ref="CA511:CC511" si="2253">SUM(CA512:CA514)</f>
        <v>0</v>
      </c>
      <c r="CB511" s="27"/>
      <c r="CC511" s="27">
        <f t="shared" si="2253"/>
        <v>0</v>
      </c>
      <c r="CD511" s="84"/>
    </row>
    <row r="512" spans="1:82" ht="19.7" customHeight="1">
      <c r="A512" s="85" t="s">
        <v>541</v>
      </c>
      <c r="B512" s="3">
        <f t="shared" si="1966"/>
        <v>33</v>
      </c>
      <c r="C512" s="2"/>
      <c r="D512" s="2"/>
      <c r="E512" s="2"/>
      <c r="F512" s="2"/>
      <c r="G512" s="2"/>
      <c r="H512" s="2">
        <f t="shared" si="1960"/>
        <v>33</v>
      </c>
      <c r="I512" s="3"/>
      <c r="J512" s="3"/>
      <c r="K512" s="3"/>
      <c r="L512" s="3"/>
      <c r="M512" s="2"/>
      <c r="N512" s="2"/>
      <c r="O512" s="2"/>
      <c r="P512" s="2"/>
      <c r="Q512" s="2"/>
      <c r="R512" s="2"/>
      <c r="S512" s="2"/>
      <c r="T512" s="2"/>
      <c r="U512" s="2">
        <v>1</v>
      </c>
      <c r="V512" s="2"/>
      <c r="W512" s="2">
        <v>1</v>
      </c>
      <c r="X512" s="2"/>
      <c r="Y512" s="2">
        <v>1</v>
      </c>
      <c r="Z512" s="2"/>
      <c r="AA512" s="2"/>
      <c r="AB512" s="2"/>
      <c r="AC512" s="2"/>
      <c r="AD512" s="2"/>
      <c r="AE512" s="2"/>
      <c r="AF512" s="2"/>
      <c r="AG512" s="2"/>
      <c r="AH512" s="2">
        <v>11</v>
      </c>
      <c r="AI512" s="2"/>
      <c r="AJ512" s="2"/>
      <c r="AK512" s="2"/>
      <c r="AL512" s="2"/>
      <c r="AM512" s="2"/>
      <c r="AN512" s="2"/>
      <c r="AO512" s="2">
        <v>1</v>
      </c>
      <c r="AP512" s="2"/>
      <c r="AQ512" s="2"/>
      <c r="AR512" s="2"/>
      <c r="AS512" s="2"/>
      <c r="AT512" s="2"/>
      <c r="AU512" s="2"/>
      <c r="AV512" s="2">
        <v>16</v>
      </c>
      <c r="AW512" s="2"/>
      <c r="AX512" s="2"/>
      <c r="AY512" s="2"/>
      <c r="AZ512" s="2"/>
      <c r="BA512" s="2"/>
      <c r="BB512" s="2">
        <v>1</v>
      </c>
      <c r="BC512" s="2"/>
      <c r="BD512" s="2"/>
      <c r="BE512" s="2"/>
      <c r="BF512" s="2">
        <v>1</v>
      </c>
      <c r="BG512" s="86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84" t="s">
        <v>568</v>
      </c>
    </row>
    <row r="513" spans="1:82" ht="19.7" customHeight="1">
      <c r="A513" s="85" t="s">
        <v>542</v>
      </c>
      <c r="B513" s="3">
        <f t="shared" si="1966"/>
        <v>11</v>
      </c>
      <c r="C513" s="2"/>
      <c r="D513" s="2"/>
      <c r="E513" s="2"/>
      <c r="F513" s="2"/>
      <c r="G513" s="2"/>
      <c r="H513" s="2">
        <f t="shared" si="1960"/>
        <v>11</v>
      </c>
      <c r="I513" s="3"/>
      <c r="J513" s="3"/>
      <c r="K513" s="3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>
        <v>1</v>
      </c>
      <c r="Z513" s="2"/>
      <c r="AA513" s="2"/>
      <c r="AB513" s="2"/>
      <c r="AC513" s="2"/>
      <c r="AD513" s="2"/>
      <c r="AE513" s="2"/>
      <c r="AF513" s="2"/>
      <c r="AG513" s="2"/>
      <c r="AH513" s="2">
        <v>3</v>
      </c>
      <c r="AI513" s="2"/>
      <c r="AJ513" s="2"/>
      <c r="AK513" s="2"/>
      <c r="AL513" s="2"/>
      <c r="AM513" s="2"/>
      <c r="AN513" s="2"/>
      <c r="AO513" s="2">
        <v>1</v>
      </c>
      <c r="AP513" s="2"/>
      <c r="AQ513" s="2"/>
      <c r="AR513" s="2"/>
      <c r="AS513" s="2"/>
      <c r="AT513" s="2"/>
      <c r="AU513" s="2"/>
      <c r="AV513" s="2">
        <v>4</v>
      </c>
      <c r="AW513" s="2"/>
      <c r="AX513" s="2"/>
      <c r="AY513" s="2"/>
      <c r="AZ513" s="2"/>
      <c r="BA513" s="2"/>
      <c r="BB513" s="2"/>
      <c r="BC513" s="2">
        <v>1</v>
      </c>
      <c r="BD513" s="2"/>
      <c r="BE513" s="2"/>
      <c r="BF513" s="2">
        <v>1</v>
      </c>
      <c r="BG513" s="86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84" t="s">
        <v>568</v>
      </c>
    </row>
    <row r="514" spans="1:82" ht="19.7" customHeight="1">
      <c r="A514" s="85" t="s">
        <v>543</v>
      </c>
      <c r="B514" s="3">
        <f t="shared" si="1966"/>
        <v>13</v>
      </c>
      <c r="C514" s="2"/>
      <c r="D514" s="2"/>
      <c r="E514" s="2"/>
      <c r="F514" s="2"/>
      <c r="G514" s="2"/>
      <c r="H514" s="2">
        <f t="shared" si="1960"/>
        <v>13</v>
      </c>
      <c r="I514" s="3"/>
      <c r="J514" s="3"/>
      <c r="K514" s="3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>
        <v>1</v>
      </c>
      <c r="Z514" s="2"/>
      <c r="AA514" s="2"/>
      <c r="AB514" s="2"/>
      <c r="AC514" s="2"/>
      <c r="AD514" s="2"/>
      <c r="AE514" s="2"/>
      <c r="AF514" s="2"/>
      <c r="AG514" s="2"/>
      <c r="AH514" s="2">
        <v>4</v>
      </c>
      <c r="AI514" s="2"/>
      <c r="AJ514" s="2"/>
      <c r="AK514" s="2"/>
      <c r="AL514" s="2"/>
      <c r="AM514" s="2"/>
      <c r="AN514" s="2"/>
      <c r="AO514" s="2">
        <v>1</v>
      </c>
      <c r="AP514" s="2"/>
      <c r="AQ514" s="2"/>
      <c r="AR514" s="2"/>
      <c r="AS514" s="2"/>
      <c r="AT514" s="2"/>
      <c r="AU514" s="2"/>
      <c r="AV514" s="2">
        <v>5</v>
      </c>
      <c r="AW514" s="2"/>
      <c r="AX514" s="2"/>
      <c r="AY514" s="2"/>
      <c r="AZ514" s="2"/>
      <c r="BA514" s="2"/>
      <c r="BB514" s="2">
        <v>1</v>
      </c>
      <c r="BC514" s="2"/>
      <c r="BD514" s="2"/>
      <c r="BE514" s="2"/>
      <c r="BF514" s="2">
        <v>1</v>
      </c>
      <c r="BG514" s="86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84" t="s">
        <v>568</v>
      </c>
    </row>
    <row r="515" spans="1:82" s="41" customFormat="1" ht="19.7" customHeight="1">
      <c r="A515" s="58" t="s">
        <v>513</v>
      </c>
      <c r="B515" s="59">
        <f t="shared" si="1966"/>
        <v>139</v>
      </c>
      <c r="C515" s="60">
        <f>SUM(C517,C522,C524)</f>
        <v>0</v>
      </c>
      <c r="D515" s="60">
        <f>SUM(D517,D522,D524)</f>
        <v>0</v>
      </c>
      <c r="E515" s="60">
        <f>SUM(E517,E522,E524)</f>
        <v>0</v>
      </c>
      <c r="F515" s="60">
        <f>SUM(F517,F522,F524)</f>
        <v>0</v>
      </c>
      <c r="G515" s="60">
        <f>SUM(G517,G522,G524)</f>
        <v>0</v>
      </c>
      <c r="H515" s="60">
        <f t="shared" si="1960"/>
        <v>139</v>
      </c>
      <c r="I515" s="60">
        <f>SUM(I516,I521,I524)</f>
        <v>0</v>
      </c>
      <c r="J515" s="60">
        <f t="shared" ref="J515:CA515" si="2254">SUM(J516,J521,J524)</f>
        <v>0</v>
      </c>
      <c r="K515" s="60">
        <f t="shared" si="2254"/>
        <v>0</v>
      </c>
      <c r="L515" s="60">
        <f t="shared" si="2254"/>
        <v>0</v>
      </c>
      <c r="M515" s="60">
        <f t="shared" si="2254"/>
        <v>0</v>
      </c>
      <c r="N515" s="60">
        <f t="shared" si="2254"/>
        <v>0</v>
      </c>
      <c r="O515" s="60">
        <f t="shared" si="2254"/>
        <v>0</v>
      </c>
      <c r="P515" s="60">
        <f t="shared" si="2254"/>
        <v>1</v>
      </c>
      <c r="Q515" s="60">
        <f t="shared" si="2254"/>
        <v>0</v>
      </c>
      <c r="R515" s="60">
        <f t="shared" si="2254"/>
        <v>1</v>
      </c>
      <c r="S515" s="60">
        <f>SUM(S516,S521,S524)</f>
        <v>0</v>
      </c>
      <c r="T515" s="60">
        <f t="shared" si="2254"/>
        <v>0</v>
      </c>
      <c r="U515" s="60">
        <f t="shared" si="2254"/>
        <v>0</v>
      </c>
      <c r="V515" s="60">
        <f t="shared" si="2254"/>
        <v>2</v>
      </c>
      <c r="W515" s="60">
        <f>SUM(W516,W521,W524)</f>
        <v>4</v>
      </c>
      <c r="X515" s="60">
        <f t="shared" si="2254"/>
        <v>0</v>
      </c>
      <c r="Y515" s="60">
        <f t="shared" si="2254"/>
        <v>0</v>
      </c>
      <c r="Z515" s="60">
        <f>SUM(Z516,Z521,Z524)</f>
        <v>0</v>
      </c>
      <c r="AA515" s="60">
        <f>SUM(AA516,AA521,AA524)</f>
        <v>0</v>
      </c>
      <c r="AB515" s="60">
        <f t="shared" si="2254"/>
        <v>0</v>
      </c>
      <c r="AC515" s="60">
        <f t="shared" si="2254"/>
        <v>0</v>
      </c>
      <c r="AD515" s="60">
        <f>SUM(AD516,AD521,AD524)</f>
        <v>0</v>
      </c>
      <c r="AE515" s="60">
        <f t="shared" si="2254"/>
        <v>15</v>
      </c>
      <c r="AF515" s="60">
        <f>SUM(AF516,AF521,AF524)</f>
        <v>3</v>
      </c>
      <c r="AG515" s="60">
        <f>SUM(AG516,AG521,AG524)</f>
        <v>0</v>
      </c>
      <c r="AH515" s="60">
        <f>SUM(AH516,AH521,AH524)</f>
        <v>6</v>
      </c>
      <c r="AI515" s="60">
        <f t="shared" si="2254"/>
        <v>0</v>
      </c>
      <c r="AJ515" s="60">
        <f>SUM(AJ516,AJ521,AJ524)</f>
        <v>0</v>
      </c>
      <c r="AK515" s="60">
        <f>SUM(AK516,AK521,AK524)</f>
        <v>0</v>
      </c>
      <c r="AL515" s="60">
        <f>SUM(AL516,AL521,AL524)</f>
        <v>0</v>
      </c>
      <c r="AM515" s="60">
        <f>SUM(AM516,AM521,AM524)</f>
        <v>0</v>
      </c>
      <c r="AN515" s="60">
        <f t="shared" si="2254"/>
        <v>0</v>
      </c>
      <c r="AO515" s="60">
        <f t="shared" si="2254"/>
        <v>1</v>
      </c>
      <c r="AP515" s="60">
        <f>SUM(AP516,AP521,AP524)</f>
        <v>0</v>
      </c>
      <c r="AQ515" s="60">
        <f t="shared" si="2254"/>
        <v>0</v>
      </c>
      <c r="AR515" s="60">
        <f>SUM(AR516,AR521,AR524)</f>
        <v>0</v>
      </c>
      <c r="AS515" s="60">
        <f t="shared" si="2254"/>
        <v>19</v>
      </c>
      <c r="AT515" s="60">
        <f>SUM(AT516,AT521,AT524)</f>
        <v>14</v>
      </c>
      <c r="AU515" s="60">
        <f>SUM(AU516,AU521,AU524)</f>
        <v>0</v>
      </c>
      <c r="AV515" s="60">
        <f>SUM(AV516,AV521,AV524)</f>
        <v>7</v>
      </c>
      <c r="AW515" s="60">
        <f t="shared" si="2254"/>
        <v>1</v>
      </c>
      <c r="AX515" s="60">
        <f t="shared" si="2254"/>
        <v>0</v>
      </c>
      <c r="AY515" s="60">
        <f t="shared" si="2254"/>
        <v>1</v>
      </c>
      <c r="AZ515" s="60">
        <f>SUM(AZ516,AZ521,AZ524)</f>
        <v>0</v>
      </c>
      <c r="BA515" s="60">
        <f t="shared" si="2254"/>
        <v>0</v>
      </c>
      <c r="BB515" s="60">
        <f t="shared" si="2254"/>
        <v>1</v>
      </c>
      <c r="BC515" s="60">
        <f t="shared" si="2254"/>
        <v>0</v>
      </c>
      <c r="BD515" s="60">
        <f t="shared" ref="BD515" si="2255">SUM(BD516,BD521,BD524)</f>
        <v>0</v>
      </c>
      <c r="BE515" s="60">
        <f>SUM(BE516,BE521,BE524)</f>
        <v>0</v>
      </c>
      <c r="BF515" s="60">
        <f t="shared" si="2254"/>
        <v>10</v>
      </c>
      <c r="BG515" s="63">
        <f t="shared" ref="BG515:BL515" si="2256">SUM(BG516,BG521,BG524)</f>
        <v>14</v>
      </c>
      <c r="BH515" s="60">
        <f t="shared" si="2256"/>
        <v>6</v>
      </c>
      <c r="BI515" s="60">
        <f t="shared" si="2256"/>
        <v>0</v>
      </c>
      <c r="BJ515" s="60">
        <f t="shared" si="2256"/>
        <v>0</v>
      </c>
      <c r="BK515" s="60">
        <f t="shared" si="2256"/>
        <v>0</v>
      </c>
      <c r="BL515" s="60">
        <f t="shared" si="2256"/>
        <v>0</v>
      </c>
      <c r="BM515" s="60">
        <f t="shared" si="2254"/>
        <v>0</v>
      </c>
      <c r="BN515" s="60">
        <f t="shared" si="2254"/>
        <v>0</v>
      </c>
      <c r="BO515" s="60">
        <f t="shared" si="2254"/>
        <v>0</v>
      </c>
      <c r="BP515" s="60">
        <f t="shared" si="2254"/>
        <v>3</v>
      </c>
      <c r="BQ515" s="60">
        <f>SUM(BQ516,BQ521,BQ524)</f>
        <v>17</v>
      </c>
      <c r="BR515" s="60">
        <f>SUM(BR516,BR521,BR524)</f>
        <v>9</v>
      </c>
      <c r="BS515" s="60">
        <f t="shared" si="2254"/>
        <v>2</v>
      </c>
      <c r="BT515" s="60">
        <f t="shared" si="2254"/>
        <v>0</v>
      </c>
      <c r="BU515" s="60">
        <f t="shared" si="2254"/>
        <v>1</v>
      </c>
      <c r="BV515" s="60">
        <f t="shared" si="2254"/>
        <v>0</v>
      </c>
      <c r="BW515" s="60">
        <f t="shared" si="2254"/>
        <v>1</v>
      </c>
      <c r="BX515" s="60">
        <f t="shared" ref="BX515" si="2257">SUM(BX516,BX521,BX524)</f>
        <v>0</v>
      </c>
      <c r="BY515" s="60">
        <f t="shared" si="2254"/>
        <v>0</v>
      </c>
      <c r="BZ515" s="60">
        <f t="shared" si="2254"/>
        <v>0</v>
      </c>
      <c r="CA515" s="60">
        <f t="shared" si="2254"/>
        <v>0</v>
      </c>
      <c r="CB515" s="60"/>
      <c r="CC515" s="60">
        <f t="shared" ref="CC515" si="2258">SUM(CC516,CC521,CC524)</f>
        <v>0</v>
      </c>
      <c r="CD515" s="84"/>
    </row>
    <row r="516" spans="1:82" ht="19.7" customHeight="1">
      <c r="A516" s="36" t="s">
        <v>483</v>
      </c>
      <c r="B516" s="26">
        <f t="shared" si="1966"/>
        <v>80</v>
      </c>
      <c r="C516" s="27"/>
      <c r="D516" s="27"/>
      <c r="E516" s="27"/>
      <c r="F516" s="27"/>
      <c r="G516" s="27"/>
      <c r="H516" s="27">
        <f t="shared" si="1960"/>
        <v>80</v>
      </c>
      <c r="I516" s="27">
        <f>SUM(I517:I520)</f>
        <v>0</v>
      </c>
      <c r="J516" s="27">
        <f t="shared" ref="J516:CA516" si="2259">SUM(J517:J520)</f>
        <v>0</v>
      </c>
      <c r="K516" s="27">
        <f t="shared" si="2259"/>
        <v>0</v>
      </c>
      <c r="L516" s="27">
        <f t="shared" si="2259"/>
        <v>0</v>
      </c>
      <c r="M516" s="27">
        <f t="shared" si="2259"/>
        <v>0</v>
      </c>
      <c r="N516" s="27">
        <f t="shared" si="2259"/>
        <v>0</v>
      </c>
      <c r="O516" s="27">
        <f t="shared" si="2259"/>
        <v>0</v>
      </c>
      <c r="P516" s="27">
        <f t="shared" si="2259"/>
        <v>0</v>
      </c>
      <c r="Q516" s="27">
        <f t="shared" si="2259"/>
        <v>0</v>
      </c>
      <c r="R516" s="27">
        <f t="shared" si="2259"/>
        <v>1</v>
      </c>
      <c r="S516" s="27">
        <f>SUM(S517:S520)</f>
        <v>0</v>
      </c>
      <c r="T516" s="27">
        <f t="shared" si="2259"/>
        <v>0</v>
      </c>
      <c r="U516" s="27">
        <f t="shared" si="2259"/>
        <v>0</v>
      </c>
      <c r="V516" s="27">
        <f t="shared" si="2259"/>
        <v>0</v>
      </c>
      <c r="W516" s="27">
        <f>SUM(W517:W520)</f>
        <v>3</v>
      </c>
      <c r="X516" s="27">
        <f t="shared" si="2259"/>
        <v>0</v>
      </c>
      <c r="Y516" s="27">
        <f t="shared" si="2259"/>
        <v>0</v>
      </c>
      <c r="Z516" s="27">
        <f>SUM(Z517:Z520)</f>
        <v>0</v>
      </c>
      <c r="AA516" s="27">
        <f>SUM(AA517:AA520)</f>
        <v>0</v>
      </c>
      <c r="AB516" s="27">
        <f t="shared" si="2259"/>
        <v>0</v>
      </c>
      <c r="AC516" s="27">
        <f t="shared" si="2259"/>
        <v>0</v>
      </c>
      <c r="AD516" s="27">
        <f>SUM(AD517:AD520)</f>
        <v>0</v>
      </c>
      <c r="AE516" s="27">
        <f t="shared" si="2259"/>
        <v>2</v>
      </c>
      <c r="AF516" s="27">
        <f>SUM(AF517:AF520)</f>
        <v>3</v>
      </c>
      <c r="AG516" s="27">
        <f>SUM(AG517:AG520)</f>
        <v>0</v>
      </c>
      <c r="AH516" s="27">
        <f>SUM(AH517:AH520)</f>
        <v>0</v>
      </c>
      <c r="AI516" s="27">
        <f t="shared" si="2259"/>
        <v>0</v>
      </c>
      <c r="AJ516" s="27">
        <f>SUM(AJ517:AJ520)</f>
        <v>0</v>
      </c>
      <c r="AK516" s="27">
        <f>SUM(AK517:AK520)</f>
        <v>0</v>
      </c>
      <c r="AL516" s="27">
        <f>SUM(AL517:AL520)</f>
        <v>0</v>
      </c>
      <c r="AM516" s="27">
        <f>SUM(AM517:AM520)</f>
        <v>0</v>
      </c>
      <c r="AN516" s="27">
        <f t="shared" si="2259"/>
        <v>0</v>
      </c>
      <c r="AO516" s="27">
        <f t="shared" si="2259"/>
        <v>0</v>
      </c>
      <c r="AP516" s="27">
        <f>SUM(AP517:AP520)</f>
        <v>0</v>
      </c>
      <c r="AQ516" s="27">
        <f t="shared" si="2259"/>
        <v>0</v>
      </c>
      <c r="AR516" s="27">
        <f>SUM(AR517:AR520)</f>
        <v>0</v>
      </c>
      <c r="AS516" s="27">
        <f t="shared" si="2259"/>
        <v>1</v>
      </c>
      <c r="AT516" s="27">
        <f>SUM(AT517:AT520)</f>
        <v>14</v>
      </c>
      <c r="AU516" s="27">
        <f>SUM(AU517:AU520)</f>
        <v>0</v>
      </c>
      <c r="AV516" s="27">
        <f>SUM(AV517:AV520)</f>
        <v>0</v>
      </c>
      <c r="AW516" s="27">
        <f t="shared" si="2259"/>
        <v>1</v>
      </c>
      <c r="AX516" s="27">
        <f t="shared" si="2259"/>
        <v>0</v>
      </c>
      <c r="AY516" s="27">
        <f t="shared" si="2259"/>
        <v>1</v>
      </c>
      <c r="AZ516" s="27">
        <f>SUM(AZ517:AZ520)</f>
        <v>0</v>
      </c>
      <c r="BA516" s="27">
        <f t="shared" si="2259"/>
        <v>0</v>
      </c>
      <c r="BB516" s="27">
        <f t="shared" si="2259"/>
        <v>0</v>
      </c>
      <c r="BC516" s="27">
        <f t="shared" si="2259"/>
        <v>0</v>
      </c>
      <c r="BD516" s="27">
        <f t="shared" ref="BD516" si="2260">SUM(BD517:BD520)</f>
        <v>0</v>
      </c>
      <c r="BE516" s="27">
        <f>SUM(BE517:BE520)</f>
        <v>0</v>
      </c>
      <c r="BF516" s="27">
        <f t="shared" si="2259"/>
        <v>3</v>
      </c>
      <c r="BG516" s="57">
        <f t="shared" ref="BG516:BL516" si="2261">SUM(BG517:BG520)</f>
        <v>14</v>
      </c>
      <c r="BH516" s="27">
        <f t="shared" si="2261"/>
        <v>6</v>
      </c>
      <c r="BI516" s="27">
        <f t="shared" si="2261"/>
        <v>0</v>
      </c>
      <c r="BJ516" s="27">
        <f t="shared" si="2261"/>
        <v>0</v>
      </c>
      <c r="BK516" s="27">
        <f t="shared" si="2261"/>
        <v>0</v>
      </c>
      <c r="BL516" s="27">
        <f t="shared" si="2261"/>
        <v>0</v>
      </c>
      <c r="BM516" s="27">
        <f t="shared" si="2259"/>
        <v>0</v>
      </c>
      <c r="BN516" s="27">
        <f t="shared" si="2259"/>
        <v>0</v>
      </c>
      <c r="BO516" s="27">
        <f t="shared" si="2259"/>
        <v>0</v>
      </c>
      <c r="BP516" s="27">
        <f t="shared" si="2259"/>
        <v>1</v>
      </c>
      <c r="BQ516" s="27">
        <f>SUM(BQ517:BQ520)</f>
        <v>17</v>
      </c>
      <c r="BR516" s="27">
        <f>SUM(BR517:BR520)</f>
        <v>9</v>
      </c>
      <c r="BS516" s="27">
        <f t="shared" si="2259"/>
        <v>2</v>
      </c>
      <c r="BT516" s="27">
        <f t="shared" si="2259"/>
        <v>0</v>
      </c>
      <c r="BU516" s="27">
        <f t="shared" si="2259"/>
        <v>1</v>
      </c>
      <c r="BV516" s="27">
        <f t="shared" si="2259"/>
        <v>0</v>
      </c>
      <c r="BW516" s="27">
        <f t="shared" si="2259"/>
        <v>1</v>
      </c>
      <c r="BX516" s="27">
        <f t="shared" ref="BX516" si="2262">SUM(BX517:BX520)</f>
        <v>0</v>
      </c>
      <c r="BY516" s="27">
        <f t="shared" si="2259"/>
        <v>0</v>
      </c>
      <c r="BZ516" s="27">
        <f t="shared" si="2259"/>
        <v>0</v>
      </c>
      <c r="CA516" s="27">
        <f t="shared" si="2259"/>
        <v>0</v>
      </c>
      <c r="CB516" s="27"/>
      <c r="CC516" s="27">
        <f t="shared" ref="CC516" si="2263">SUM(CC517:CC520)</f>
        <v>0</v>
      </c>
      <c r="CD516" s="84"/>
    </row>
    <row r="517" spans="1:82" ht="19.7" customHeight="1">
      <c r="A517" s="85" t="s">
        <v>514</v>
      </c>
      <c r="B517" s="3">
        <f t="shared" si="1966"/>
        <v>48</v>
      </c>
      <c r="C517" s="2"/>
      <c r="D517" s="2"/>
      <c r="E517" s="2"/>
      <c r="F517" s="2"/>
      <c r="G517" s="2"/>
      <c r="H517" s="2">
        <f t="shared" ref="H517:H557" si="2264">SUM(I517:CC517)</f>
        <v>48</v>
      </c>
      <c r="I517" s="3"/>
      <c r="J517" s="3"/>
      <c r="K517" s="3"/>
      <c r="L517" s="3"/>
      <c r="M517" s="3"/>
      <c r="N517" s="3"/>
      <c r="O517" s="3"/>
      <c r="P517" s="3"/>
      <c r="Q517" s="3"/>
      <c r="R517" s="3">
        <v>1</v>
      </c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>
        <f>4-1</f>
        <v>3</v>
      </c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2">
        <f>13-1</f>
        <v>12</v>
      </c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>
        <v>2</v>
      </c>
      <c r="BG517" s="89">
        <f>10-1</f>
        <v>9</v>
      </c>
      <c r="BH517" s="3">
        <v>3</v>
      </c>
      <c r="BI517" s="3"/>
      <c r="BJ517" s="3"/>
      <c r="BK517" s="3"/>
      <c r="BL517" s="3"/>
      <c r="BM517" s="3"/>
      <c r="BN517" s="3"/>
      <c r="BO517" s="3"/>
      <c r="BP517" s="3"/>
      <c r="BQ517" s="3">
        <f>13-1</f>
        <v>12</v>
      </c>
      <c r="BR517" s="3">
        <v>6</v>
      </c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84" t="s">
        <v>568</v>
      </c>
    </row>
    <row r="518" spans="1:82" ht="19.7" customHeight="1">
      <c r="A518" s="85" t="s">
        <v>515</v>
      </c>
      <c r="B518" s="3">
        <f t="shared" si="1966"/>
        <v>9</v>
      </c>
      <c r="C518" s="2"/>
      <c r="D518" s="2"/>
      <c r="E518" s="2"/>
      <c r="F518" s="2"/>
      <c r="G518" s="2"/>
      <c r="H518" s="2">
        <f t="shared" si="2264"/>
        <v>9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>
        <v>1</v>
      </c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2">
        <v>2</v>
      </c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89">
        <v>2</v>
      </c>
      <c r="BH518" s="3">
        <v>1</v>
      </c>
      <c r="BI518" s="3"/>
      <c r="BJ518" s="3"/>
      <c r="BK518" s="3"/>
      <c r="BL518" s="3"/>
      <c r="BM518" s="3"/>
      <c r="BN518" s="3"/>
      <c r="BO518" s="3"/>
      <c r="BP518" s="3"/>
      <c r="BQ518" s="3">
        <v>2</v>
      </c>
      <c r="BR518" s="3">
        <v>1</v>
      </c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84" t="s">
        <v>568</v>
      </c>
    </row>
    <row r="519" spans="1:82" ht="19.7" customHeight="1">
      <c r="A519" s="85" t="s">
        <v>477</v>
      </c>
      <c r="B519" s="3">
        <f t="shared" si="1966"/>
        <v>9</v>
      </c>
      <c r="C519" s="2"/>
      <c r="D519" s="2"/>
      <c r="E519" s="2"/>
      <c r="F519" s="2"/>
      <c r="G519" s="2"/>
      <c r="H519" s="2">
        <f t="shared" si="2264"/>
        <v>9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>
        <v>1</v>
      </c>
      <c r="X519" s="3"/>
      <c r="Y519" s="3"/>
      <c r="Z519" s="3"/>
      <c r="AA519" s="3"/>
      <c r="AB519" s="3"/>
      <c r="AC519" s="3"/>
      <c r="AD519" s="3"/>
      <c r="AE519" s="3">
        <v>1</v>
      </c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>
        <v>1</v>
      </c>
      <c r="AX519" s="3"/>
      <c r="AY519" s="3"/>
      <c r="AZ519" s="3"/>
      <c r="BA519" s="3"/>
      <c r="BB519" s="3"/>
      <c r="BC519" s="3"/>
      <c r="BD519" s="3"/>
      <c r="BE519" s="3"/>
      <c r="BF519" s="3"/>
      <c r="BG519" s="89">
        <v>1</v>
      </c>
      <c r="BH519" s="3">
        <v>1</v>
      </c>
      <c r="BI519" s="3"/>
      <c r="BJ519" s="3"/>
      <c r="BK519" s="3"/>
      <c r="BL519" s="3"/>
      <c r="BM519" s="3"/>
      <c r="BN519" s="3"/>
      <c r="BO519" s="3"/>
      <c r="BP519" s="3"/>
      <c r="BQ519" s="3">
        <v>2</v>
      </c>
      <c r="BR519" s="3"/>
      <c r="BS519" s="3">
        <v>2</v>
      </c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84" t="s">
        <v>568</v>
      </c>
    </row>
    <row r="520" spans="1:82" ht="19.7" customHeight="1">
      <c r="A520" s="85" t="s">
        <v>478</v>
      </c>
      <c r="B520" s="3">
        <f t="shared" si="1966"/>
        <v>14</v>
      </c>
      <c r="C520" s="2"/>
      <c r="D520" s="2"/>
      <c r="E520" s="2"/>
      <c r="F520" s="2"/>
      <c r="G520" s="2"/>
      <c r="H520" s="2">
        <f t="shared" si="2264"/>
        <v>14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>
        <v>1</v>
      </c>
      <c r="X520" s="3"/>
      <c r="Y520" s="3"/>
      <c r="Z520" s="3"/>
      <c r="AA520" s="3"/>
      <c r="AB520" s="3"/>
      <c r="AC520" s="3"/>
      <c r="AD520" s="3"/>
      <c r="AE520" s="3">
        <v>1</v>
      </c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>
        <v>1</v>
      </c>
      <c r="AT520" s="3"/>
      <c r="AU520" s="3"/>
      <c r="AV520" s="3"/>
      <c r="AW520" s="3"/>
      <c r="AX520" s="3"/>
      <c r="AY520" s="3">
        <v>1</v>
      </c>
      <c r="AZ520" s="3"/>
      <c r="BA520" s="3"/>
      <c r="BB520" s="3"/>
      <c r="BC520" s="3"/>
      <c r="BD520" s="3"/>
      <c r="BE520" s="3"/>
      <c r="BF520" s="3">
        <v>1</v>
      </c>
      <c r="BG520" s="89">
        <v>2</v>
      </c>
      <c r="BH520" s="3">
        <v>1</v>
      </c>
      <c r="BI520" s="3"/>
      <c r="BJ520" s="3"/>
      <c r="BK520" s="3"/>
      <c r="BL520" s="3"/>
      <c r="BM520" s="3"/>
      <c r="BN520" s="3"/>
      <c r="BO520" s="3"/>
      <c r="BP520" s="3">
        <v>1</v>
      </c>
      <c r="BQ520" s="3">
        <v>1</v>
      </c>
      <c r="BR520" s="3">
        <v>2</v>
      </c>
      <c r="BS520" s="3"/>
      <c r="BT520" s="3"/>
      <c r="BU520" s="3">
        <v>1</v>
      </c>
      <c r="BV520" s="3"/>
      <c r="BW520" s="3">
        <v>1</v>
      </c>
      <c r="BX520" s="3"/>
      <c r="BY520" s="3"/>
      <c r="BZ520" s="3"/>
      <c r="CA520" s="3"/>
      <c r="CB520" s="3"/>
      <c r="CC520" s="3"/>
      <c r="CD520" s="84" t="s">
        <v>568</v>
      </c>
    </row>
    <row r="521" spans="1:82" ht="19.7" customHeight="1">
      <c r="A521" s="36" t="s">
        <v>479</v>
      </c>
      <c r="B521" s="26">
        <f t="shared" si="1966"/>
        <v>42</v>
      </c>
      <c r="C521" s="27"/>
      <c r="D521" s="27"/>
      <c r="E521" s="27"/>
      <c r="F521" s="27"/>
      <c r="G521" s="27"/>
      <c r="H521" s="27">
        <f t="shared" si="2264"/>
        <v>42</v>
      </c>
      <c r="I521" s="26">
        <f>SUM(I522:I523)</f>
        <v>0</v>
      </c>
      <c r="J521" s="26">
        <f t="shared" ref="J521:CA521" si="2265">SUM(J522:J523)</f>
        <v>0</v>
      </c>
      <c r="K521" s="26">
        <f t="shared" si="2265"/>
        <v>0</v>
      </c>
      <c r="L521" s="26">
        <f t="shared" si="2265"/>
        <v>0</v>
      </c>
      <c r="M521" s="26">
        <f t="shared" si="2265"/>
        <v>0</v>
      </c>
      <c r="N521" s="26">
        <f t="shared" si="2265"/>
        <v>0</v>
      </c>
      <c r="O521" s="26">
        <f t="shared" si="2265"/>
        <v>0</v>
      </c>
      <c r="P521" s="26">
        <f t="shared" si="2265"/>
        <v>1</v>
      </c>
      <c r="Q521" s="26">
        <f t="shared" si="2265"/>
        <v>0</v>
      </c>
      <c r="R521" s="26">
        <f t="shared" si="2265"/>
        <v>0</v>
      </c>
      <c r="S521" s="26">
        <f>SUM(S522:S523)</f>
        <v>0</v>
      </c>
      <c r="T521" s="26">
        <f t="shared" si="2265"/>
        <v>0</v>
      </c>
      <c r="U521" s="26">
        <f t="shared" si="2265"/>
        <v>0</v>
      </c>
      <c r="V521" s="26">
        <f t="shared" si="2265"/>
        <v>2</v>
      </c>
      <c r="W521" s="26">
        <f>SUM(W522:W523)</f>
        <v>0</v>
      </c>
      <c r="X521" s="26">
        <f t="shared" si="2265"/>
        <v>0</v>
      </c>
      <c r="Y521" s="26">
        <f t="shared" si="2265"/>
        <v>0</v>
      </c>
      <c r="Z521" s="26">
        <f>SUM(Z522:Z523)</f>
        <v>0</v>
      </c>
      <c r="AA521" s="26">
        <f>SUM(AA522:AA523)</f>
        <v>0</v>
      </c>
      <c r="AB521" s="26">
        <f t="shared" si="2265"/>
        <v>0</v>
      </c>
      <c r="AC521" s="26">
        <f t="shared" si="2265"/>
        <v>0</v>
      </c>
      <c r="AD521" s="26">
        <f>SUM(AD522:AD523)</f>
        <v>0</v>
      </c>
      <c r="AE521" s="26">
        <f t="shared" si="2265"/>
        <v>13</v>
      </c>
      <c r="AF521" s="26">
        <f>SUM(AF522:AF523)</f>
        <v>0</v>
      </c>
      <c r="AG521" s="26">
        <f>SUM(AG522:AG523)</f>
        <v>0</v>
      </c>
      <c r="AH521" s="26">
        <f>SUM(AH522:AH523)</f>
        <v>0</v>
      </c>
      <c r="AI521" s="26">
        <f t="shared" si="2265"/>
        <v>0</v>
      </c>
      <c r="AJ521" s="26">
        <f>SUM(AJ522:AJ523)</f>
        <v>0</v>
      </c>
      <c r="AK521" s="26">
        <f>SUM(AK522:AK523)</f>
        <v>0</v>
      </c>
      <c r="AL521" s="26">
        <f>SUM(AL522:AL523)</f>
        <v>0</v>
      </c>
      <c r="AM521" s="26">
        <f>SUM(AM522:AM523)</f>
        <v>0</v>
      </c>
      <c r="AN521" s="26">
        <f t="shared" si="2265"/>
        <v>0</v>
      </c>
      <c r="AO521" s="26">
        <f t="shared" si="2265"/>
        <v>0</v>
      </c>
      <c r="AP521" s="26">
        <f>SUM(AP522:AP523)</f>
        <v>0</v>
      </c>
      <c r="AQ521" s="26">
        <f t="shared" si="2265"/>
        <v>0</v>
      </c>
      <c r="AR521" s="26">
        <f>SUM(AR522:AR523)</f>
        <v>0</v>
      </c>
      <c r="AS521" s="26">
        <f t="shared" si="2265"/>
        <v>18</v>
      </c>
      <c r="AT521" s="26">
        <f>SUM(AT522:AT523)</f>
        <v>0</v>
      </c>
      <c r="AU521" s="26">
        <f>SUM(AU522:AU523)</f>
        <v>0</v>
      </c>
      <c r="AV521" s="26">
        <f>SUM(AV522:AV523)</f>
        <v>0</v>
      </c>
      <c r="AW521" s="26">
        <f t="shared" si="2265"/>
        <v>0</v>
      </c>
      <c r="AX521" s="26">
        <f t="shared" si="2265"/>
        <v>0</v>
      </c>
      <c r="AY521" s="26">
        <f t="shared" si="2265"/>
        <v>0</v>
      </c>
      <c r="AZ521" s="26">
        <f>SUM(AZ522:AZ523)</f>
        <v>0</v>
      </c>
      <c r="BA521" s="26">
        <f t="shared" si="2265"/>
        <v>0</v>
      </c>
      <c r="BB521" s="26">
        <f t="shared" si="2265"/>
        <v>0</v>
      </c>
      <c r="BC521" s="26">
        <f t="shared" si="2265"/>
        <v>0</v>
      </c>
      <c r="BD521" s="26">
        <f t="shared" ref="BD521" si="2266">SUM(BD522:BD523)</f>
        <v>0</v>
      </c>
      <c r="BE521" s="26">
        <f>SUM(BE522:BE523)</f>
        <v>0</v>
      </c>
      <c r="BF521" s="26">
        <f t="shared" si="2265"/>
        <v>6</v>
      </c>
      <c r="BG521" s="62">
        <f t="shared" ref="BG521:BL521" si="2267">SUM(BG522:BG523)</f>
        <v>0</v>
      </c>
      <c r="BH521" s="26">
        <f t="shared" si="2267"/>
        <v>0</v>
      </c>
      <c r="BI521" s="26">
        <f t="shared" si="2267"/>
        <v>0</v>
      </c>
      <c r="BJ521" s="26">
        <f t="shared" si="2267"/>
        <v>0</v>
      </c>
      <c r="BK521" s="26">
        <f t="shared" si="2267"/>
        <v>0</v>
      </c>
      <c r="BL521" s="26">
        <f t="shared" si="2267"/>
        <v>0</v>
      </c>
      <c r="BM521" s="26">
        <f t="shared" si="2265"/>
        <v>0</v>
      </c>
      <c r="BN521" s="26">
        <f t="shared" si="2265"/>
        <v>0</v>
      </c>
      <c r="BO521" s="26">
        <f t="shared" si="2265"/>
        <v>0</v>
      </c>
      <c r="BP521" s="26">
        <f t="shared" si="2265"/>
        <v>2</v>
      </c>
      <c r="BQ521" s="26">
        <f>SUM(BQ522:BQ523)</f>
        <v>0</v>
      </c>
      <c r="BR521" s="26">
        <f>SUM(BR522:BR523)</f>
        <v>0</v>
      </c>
      <c r="BS521" s="26">
        <f t="shared" si="2265"/>
        <v>0</v>
      </c>
      <c r="BT521" s="26">
        <f t="shared" si="2265"/>
        <v>0</v>
      </c>
      <c r="BU521" s="26">
        <f t="shared" si="2265"/>
        <v>0</v>
      </c>
      <c r="BV521" s="26">
        <f t="shared" si="2265"/>
        <v>0</v>
      </c>
      <c r="BW521" s="26">
        <f t="shared" si="2265"/>
        <v>0</v>
      </c>
      <c r="BX521" s="26">
        <f t="shared" ref="BX521" si="2268">SUM(BX522:BX523)</f>
        <v>0</v>
      </c>
      <c r="BY521" s="26">
        <f t="shared" si="2265"/>
        <v>0</v>
      </c>
      <c r="BZ521" s="26">
        <f t="shared" si="2265"/>
        <v>0</v>
      </c>
      <c r="CA521" s="26">
        <f t="shared" si="2265"/>
        <v>0</v>
      </c>
      <c r="CB521" s="26"/>
      <c r="CC521" s="26">
        <f t="shared" ref="CC521" si="2269">SUM(CC522:CC523)</f>
        <v>0</v>
      </c>
      <c r="CD521" s="84"/>
    </row>
    <row r="522" spans="1:82" ht="19.7" customHeight="1">
      <c r="A522" s="85" t="s">
        <v>480</v>
      </c>
      <c r="B522" s="3">
        <f t="shared" si="1966"/>
        <v>23</v>
      </c>
      <c r="C522" s="2"/>
      <c r="D522" s="2"/>
      <c r="E522" s="2"/>
      <c r="F522" s="2"/>
      <c r="G522" s="2"/>
      <c r="H522" s="2">
        <f t="shared" si="2264"/>
        <v>23</v>
      </c>
      <c r="I522" s="3"/>
      <c r="J522" s="3"/>
      <c r="K522" s="3"/>
      <c r="L522" s="3"/>
      <c r="M522" s="2"/>
      <c r="N522" s="2"/>
      <c r="O522" s="2"/>
      <c r="P522" s="2">
        <v>1</v>
      </c>
      <c r="Q522" s="2"/>
      <c r="R522" s="2"/>
      <c r="S522" s="2"/>
      <c r="T522" s="2"/>
      <c r="U522" s="2"/>
      <c r="V522" s="2">
        <v>1</v>
      </c>
      <c r="W522" s="2"/>
      <c r="X522" s="2"/>
      <c r="Y522" s="2"/>
      <c r="Z522" s="2"/>
      <c r="AA522" s="2"/>
      <c r="AB522" s="2"/>
      <c r="AC522" s="2"/>
      <c r="AD522" s="2"/>
      <c r="AE522" s="2">
        <v>7</v>
      </c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>
        <v>10</v>
      </c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>
        <v>3</v>
      </c>
      <c r="BG522" s="86"/>
      <c r="BH522" s="2"/>
      <c r="BI522" s="2"/>
      <c r="BJ522" s="2"/>
      <c r="BK522" s="2"/>
      <c r="BL522" s="2"/>
      <c r="BM522" s="2"/>
      <c r="BN522" s="2"/>
      <c r="BO522" s="2"/>
      <c r="BP522" s="2">
        <v>1</v>
      </c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84" t="s">
        <v>568</v>
      </c>
    </row>
    <row r="523" spans="1:82" ht="19.7" customHeight="1">
      <c r="A523" s="85" t="s">
        <v>481</v>
      </c>
      <c r="B523" s="3">
        <f t="shared" si="1966"/>
        <v>19</v>
      </c>
      <c r="C523" s="2"/>
      <c r="D523" s="2"/>
      <c r="E523" s="2"/>
      <c r="F523" s="2"/>
      <c r="G523" s="2"/>
      <c r="H523" s="2">
        <f t="shared" si="2264"/>
        <v>19</v>
      </c>
      <c r="I523" s="3"/>
      <c r="J523" s="3"/>
      <c r="K523" s="3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>
        <v>1</v>
      </c>
      <c r="W523" s="2"/>
      <c r="X523" s="2"/>
      <c r="Y523" s="2"/>
      <c r="Z523" s="2"/>
      <c r="AA523" s="2"/>
      <c r="AB523" s="2"/>
      <c r="AC523" s="2"/>
      <c r="AD523" s="2"/>
      <c r="AE523" s="2">
        <v>6</v>
      </c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>
        <v>8</v>
      </c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>
        <v>3</v>
      </c>
      <c r="BG523" s="86"/>
      <c r="BH523" s="2"/>
      <c r="BI523" s="2"/>
      <c r="BJ523" s="2"/>
      <c r="BK523" s="2"/>
      <c r="BL523" s="2"/>
      <c r="BM523" s="2"/>
      <c r="BN523" s="2"/>
      <c r="BO523" s="2"/>
      <c r="BP523" s="2">
        <v>1</v>
      </c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84" t="s">
        <v>568</v>
      </c>
    </row>
    <row r="524" spans="1:82" ht="19.7" customHeight="1">
      <c r="A524" s="85" t="s">
        <v>50</v>
      </c>
      <c r="B524" s="3">
        <f t="shared" si="1966"/>
        <v>17</v>
      </c>
      <c r="C524" s="2"/>
      <c r="D524" s="2"/>
      <c r="E524" s="2"/>
      <c r="F524" s="2"/>
      <c r="G524" s="2"/>
      <c r="H524" s="2">
        <f t="shared" si="2264"/>
        <v>17</v>
      </c>
      <c r="I524" s="3"/>
      <c r="J524" s="3"/>
      <c r="K524" s="3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>
        <v>1</v>
      </c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>
        <v>6</v>
      </c>
      <c r="AI524" s="2"/>
      <c r="AJ524" s="2"/>
      <c r="AK524" s="2"/>
      <c r="AL524" s="2"/>
      <c r="AM524" s="2"/>
      <c r="AN524" s="2"/>
      <c r="AO524" s="2">
        <v>1</v>
      </c>
      <c r="AP524" s="2"/>
      <c r="AQ524" s="2"/>
      <c r="AR524" s="2"/>
      <c r="AS524" s="2"/>
      <c r="AT524" s="2"/>
      <c r="AU524" s="2"/>
      <c r="AV524" s="2">
        <v>7</v>
      </c>
      <c r="AW524" s="2"/>
      <c r="AX524" s="2"/>
      <c r="AY524" s="2"/>
      <c r="AZ524" s="2"/>
      <c r="BA524" s="2"/>
      <c r="BB524" s="2">
        <v>1</v>
      </c>
      <c r="BC524" s="2"/>
      <c r="BD524" s="2"/>
      <c r="BE524" s="2"/>
      <c r="BF524" s="2">
        <v>1</v>
      </c>
      <c r="BG524" s="86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84" t="s">
        <v>568</v>
      </c>
    </row>
    <row r="525" spans="1:82" s="41" customFormat="1" ht="19.7" customHeight="1">
      <c r="A525" s="58" t="s">
        <v>516</v>
      </c>
      <c r="B525" s="65">
        <f t="shared" si="1966"/>
        <v>170.5</v>
      </c>
      <c r="C525" s="60">
        <f>SUM(C526,C531,C535)</f>
        <v>0</v>
      </c>
      <c r="D525" s="60">
        <f t="shared" ref="D525:I525" si="2270">SUM(D526,D531,D535)</f>
        <v>0</v>
      </c>
      <c r="E525" s="60">
        <f t="shared" si="2270"/>
        <v>0</v>
      </c>
      <c r="F525" s="60">
        <f t="shared" si="2270"/>
        <v>0</v>
      </c>
      <c r="G525" s="60">
        <f t="shared" si="2270"/>
        <v>0</v>
      </c>
      <c r="H525" s="66">
        <f t="shared" si="2264"/>
        <v>170.5</v>
      </c>
      <c r="I525" s="60">
        <f t="shared" si="2270"/>
        <v>0</v>
      </c>
      <c r="J525" s="60">
        <f t="shared" ref="J525" si="2271">SUM(J526,J531,J535)</f>
        <v>0</v>
      </c>
      <c r="K525" s="60">
        <f t="shared" ref="K525" si="2272">SUM(K526,K531,K535)</f>
        <v>0</v>
      </c>
      <c r="L525" s="60">
        <f t="shared" ref="L525" si="2273">SUM(L526,L531,L535)</f>
        <v>0</v>
      </c>
      <c r="M525" s="60">
        <f t="shared" ref="M525" si="2274">SUM(M526,M531,M535)</f>
        <v>0</v>
      </c>
      <c r="N525" s="60">
        <f t="shared" ref="N525" si="2275">SUM(N526,N531,N535)</f>
        <v>0</v>
      </c>
      <c r="O525" s="60">
        <f t="shared" ref="O525" si="2276">SUM(O526,O531,O535)</f>
        <v>0</v>
      </c>
      <c r="P525" s="60">
        <f t="shared" ref="P525" si="2277">SUM(P526,P531,P535)</f>
        <v>1</v>
      </c>
      <c r="Q525" s="60">
        <f t="shared" ref="Q525" si="2278">SUM(Q526,Q531,Q535)</f>
        <v>0</v>
      </c>
      <c r="R525" s="60">
        <f t="shared" ref="R525" si="2279">SUM(R526,R531,R535)</f>
        <v>1</v>
      </c>
      <c r="S525" s="60">
        <f t="shared" ref="S525" si="2280">SUM(S526,S531,S535)</f>
        <v>0</v>
      </c>
      <c r="T525" s="60">
        <f t="shared" ref="T525" si="2281">SUM(T526,T531,T535)</f>
        <v>0</v>
      </c>
      <c r="U525" s="60">
        <f t="shared" ref="U525" si="2282">SUM(U526,U531,U535)</f>
        <v>0</v>
      </c>
      <c r="V525" s="60">
        <f t="shared" ref="V525" si="2283">SUM(V526,V531,V535)</f>
        <v>3</v>
      </c>
      <c r="W525" s="60">
        <f t="shared" ref="W525" si="2284">SUM(W526,W531,W535)</f>
        <v>3</v>
      </c>
      <c r="X525" s="60">
        <f t="shared" ref="X525" si="2285">SUM(X526,X531,X535)</f>
        <v>0</v>
      </c>
      <c r="Y525" s="60">
        <f t="shared" ref="Y525" si="2286">SUM(Y526,Y531,Y535)</f>
        <v>1</v>
      </c>
      <c r="Z525" s="60">
        <f t="shared" ref="Z525" si="2287">SUM(Z526,Z531,Z535)</f>
        <v>0</v>
      </c>
      <c r="AA525" s="60">
        <f t="shared" ref="AA525" si="2288">SUM(AA526,AA531,AA535)</f>
        <v>0</v>
      </c>
      <c r="AB525" s="60">
        <f t="shared" ref="AB525" si="2289">SUM(AB526,AB531,AB535)</f>
        <v>0</v>
      </c>
      <c r="AC525" s="60">
        <f t="shared" ref="AC525" si="2290">SUM(AC526,AC531,AC535)</f>
        <v>1</v>
      </c>
      <c r="AD525" s="60">
        <f t="shared" ref="AD525" si="2291">SUM(AD526,AD531,AD535)</f>
        <v>0</v>
      </c>
      <c r="AE525" s="60">
        <f t="shared" ref="AE525" si="2292">SUM(AE526,AE531,AE535)</f>
        <v>24</v>
      </c>
      <c r="AF525" s="60">
        <f t="shared" ref="AF525" si="2293">SUM(AF526,AF531,AF535)</f>
        <v>3</v>
      </c>
      <c r="AG525" s="60">
        <f t="shared" ref="AG525" si="2294">SUM(AG526,AG531,AG535)</f>
        <v>0</v>
      </c>
      <c r="AH525" s="60">
        <f t="shared" ref="AH525" si="2295">SUM(AH526,AH531,AH535)</f>
        <v>4</v>
      </c>
      <c r="AI525" s="60">
        <f t="shared" ref="AI525" si="2296">SUM(AI526,AI531,AI535)</f>
        <v>0</v>
      </c>
      <c r="AJ525" s="60">
        <f t="shared" ref="AJ525" si="2297">SUM(AJ526,AJ531,AJ535)</f>
        <v>0</v>
      </c>
      <c r="AK525" s="60">
        <f t="shared" ref="AK525" si="2298">SUM(AK526,AK531,AK535)</f>
        <v>0</v>
      </c>
      <c r="AL525" s="60">
        <f t="shared" ref="AL525" si="2299">SUM(AL526,AL531,AL535)</f>
        <v>0</v>
      </c>
      <c r="AM525" s="60">
        <f t="shared" ref="AM525" si="2300">SUM(AM526,AM531,AM535)</f>
        <v>0</v>
      </c>
      <c r="AN525" s="60">
        <f t="shared" ref="AN525" si="2301">SUM(AN526,AN531,AN535)</f>
        <v>0</v>
      </c>
      <c r="AO525" s="60">
        <f t="shared" ref="AO525" si="2302">SUM(AO526,AO531,AO535)</f>
        <v>3</v>
      </c>
      <c r="AP525" s="60">
        <f t="shared" ref="AP525" si="2303">SUM(AP526,AP531,AP535)</f>
        <v>0</v>
      </c>
      <c r="AQ525" s="60">
        <f t="shared" ref="AQ525" si="2304">SUM(AQ526,AQ531,AQ535)</f>
        <v>0</v>
      </c>
      <c r="AR525" s="60">
        <f t="shared" ref="AR525" si="2305">SUM(AR526,AR531,AR535)</f>
        <v>0</v>
      </c>
      <c r="AS525" s="60">
        <f t="shared" ref="AS525" si="2306">SUM(AS526,AS531,AS535)</f>
        <v>31</v>
      </c>
      <c r="AT525" s="60">
        <f t="shared" ref="AT525" si="2307">SUM(AT526,AT531,AT535)</f>
        <v>13</v>
      </c>
      <c r="AU525" s="60">
        <f t="shared" ref="AU525" si="2308">SUM(AU526,AU531,AU535)</f>
        <v>0</v>
      </c>
      <c r="AV525" s="60">
        <f t="shared" ref="AV525" si="2309">SUM(AV526,AV531,AV535)</f>
        <v>9</v>
      </c>
      <c r="AW525" s="60">
        <f t="shared" ref="AW525" si="2310">SUM(AW526,AW531,AW535)</f>
        <v>0</v>
      </c>
      <c r="AX525" s="60">
        <f t="shared" ref="AX525" si="2311">SUM(AX526,AX531,AX535)</f>
        <v>0</v>
      </c>
      <c r="AY525" s="60">
        <f t="shared" ref="AY525" si="2312">SUM(AY526,AY531,AY535)</f>
        <v>1</v>
      </c>
      <c r="AZ525" s="60">
        <f t="shared" ref="AZ525" si="2313">SUM(AZ526,AZ531,AZ535)</f>
        <v>0</v>
      </c>
      <c r="BA525" s="60">
        <f t="shared" ref="BA525" si="2314">SUM(BA526,BA531,BA535)</f>
        <v>0</v>
      </c>
      <c r="BB525" s="60">
        <f t="shared" ref="BB525" si="2315">SUM(BB526,BB531,BB535)</f>
        <v>2</v>
      </c>
      <c r="BC525" s="60">
        <f t="shared" ref="BC525" si="2316">SUM(BC526,BC531,BC535)</f>
        <v>0</v>
      </c>
      <c r="BD525" s="60">
        <f t="shared" ref="BD525" si="2317">SUM(BD526,BD531,BD535)</f>
        <v>0</v>
      </c>
      <c r="BE525" s="60">
        <f t="shared" ref="BE525" si="2318">SUM(BE526,BE531,BE535)</f>
        <v>0</v>
      </c>
      <c r="BF525" s="60">
        <f t="shared" ref="BF525" si="2319">SUM(BF526,BF531,BF535)</f>
        <v>15</v>
      </c>
      <c r="BG525" s="60">
        <f t="shared" ref="BG525" si="2320">SUM(BG526,BG531,BG535)</f>
        <v>18.5</v>
      </c>
      <c r="BH525" s="60">
        <f t="shared" ref="BH525" si="2321">SUM(BH526,BH531,BH535)</f>
        <v>4</v>
      </c>
      <c r="BI525" s="60">
        <f t="shared" ref="BI525" si="2322">SUM(BI526,BI531,BI535)</f>
        <v>0</v>
      </c>
      <c r="BJ525" s="60">
        <f t="shared" ref="BJ525" si="2323">SUM(BJ526,BJ531,BJ535)</f>
        <v>0</v>
      </c>
      <c r="BK525" s="60">
        <f t="shared" ref="BK525" si="2324">SUM(BK526,BK531,BK535)</f>
        <v>0</v>
      </c>
      <c r="BL525" s="60">
        <f t="shared" ref="BL525" si="2325">SUM(BL526,BL531,BL535)</f>
        <v>0</v>
      </c>
      <c r="BM525" s="60">
        <f t="shared" ref="BM525" si="2326">SUM(BM526,BM531,BM535)</f>
        <v>0</v>
      </c>
      <c r="BN525" s="60">
        <f t="shared" ref="BN525" si="2327">SUM(BN526,BN531,BN535)</f>
        <v>0</v>
      </c>
      <c r="BO525" s="60">
        <f t="shared" ref="BO525" si="2328">SUM(BO526,BO531,BO535)</f>
        <v>0</v>
      </c>
      <c r="BP525" s="60">
        <f t="shared" ref="BP525" si="2329">SUM(BP526,BP531,BP535)</f>
        <v>4</v>
      </c>
      <c r="BQ525" s="60">
        <f t="shared" ref="BQ525" si="2330">SUM(BQ526,BQ531,BQ535)</f>
        <v>19</v>
      </c>
      <c r="BR525" s="60">
        <f t="shared" ref="BR525" si="2331">SUM(BR526,BR531,BR535)</f>
        <v>8</v>
      </c>
      <c r="BS525" s="60">
        <f t="shared" ref="BS525" si="2332">SUM(BS526,BS531,BS535)</f>
        <v>0</v>
      </c>
      <c r="BT525" s="60">
        <f t="shared" ref="BT525" si="2333">SUM(BT526,BT531,BT535)</f>
        <v>0</v>
      </c>
      <c r="BU525" s="60">
        <f t="shared" ref="BU525" si="2334">SUM(BU526,BU531,BU535)</f>
        <v>1</v>
      </c>
      <c r="BV525" s="60">
        <f t="shared" ref="BV525" si="2335">SUM(BV526,BV531,BV535)</f>
        <v>0</v>
      </c>
      <c r="BW525" s="60">
        <f t="shared" ref="BW525" si="2336">SUM(BW526,BW531,BW535)</f>
        <v>1</v>
      </c>
      <c r="BX525" s="60">
        <f t="shared" ref="BX525" si="2337">SUM(BX526,BX531,BX535)</f>
        <v>0</v>
      </c>
      <c r="BY525" s="60">
        <f t="shared" ref="BY525" si="2338">SUM(BY526,BY531,BY535)</f>
        <v>0</v>
      </c>
      <c r="BZ525" s="60">
        <f t="shared" ref="BZ525" si="2339">SUM(BZ526,BZ531,BZ535)</f>
        <v>0</v>
      </c>
      <c r="CA525" s="60">
        <f t="shared" ref="CA525:CC525" si="2340">SUM(CA526,CA531,CA535)</f>
        <v>0</v>
      </c>
      <c r="CB525" s="60"/>
      <c r="CC525" s="60">
        <f t="shared" si="2340"/>
        <v>0</v>
      </c>
      <c r="CD525" s="84"/>
    </row>
    <row r="526" spans="1:82" ht="19.7" customHeight="1">
      <c r="A526" s="36" t="s">
        <v>483</v>
      </c>
      <c r="B526" s="55">
        <f t="shared" si="1966"/>
        <v>82.5</v>
      </c>
      <c r="C526" s="27"/>
      <c r="D526" s="27"/>
      <c r="E526" s="27"/>
      <c r="F526" s="27"/>
      <c r="G526" s="27"/>
      <c r="H526" s="56">
        <f t="shared" si="2264"/>
        <v>82.5</v>
      </c>
      <c r="I526" s="27">
        <f>SUM(I527:I530)</f>
        <v>0</v>
      </c>
      <c r="J526" s="27">
        <f t="shared" ref="J526:CA526" si="2341">SUM(J527:J530)</f>
        <v>0</v>
      </c>
      <c r="K526" s="27">
        <f t="shared" si="2341"/>
        <v>0</v>
      </c>
      <c r="L526" s="27">
        <f t="shared" si="2341"/>
        <v>0</v>
      </c>
      <c r="M526" s="27">
        <f t="shared" si="2341"/>
        <v>0</v>
      </c>
      <c r="N526" s="27">
        <f t="shared" si="2341"/>
        <v>0</v>
      </c>
      <c r="O526" s="27">
        <f t="shared" si="2341"/>
        <v>0</v>
      </c>
      <c r="P526" s="27">
        <f t="shared" si="2341"/>
        <v>0</v>
      </c>
      <c r="Q526" s="27">
        <f t="shared" si="2341"/>
        <v>0</v>
      </c>
      <c r="R526" s="27">
        <f t="shared" si="2341"/>
        <v>1</v>
      </c>
      <c r="S526" s="27">
        <f>SUM(S527:S530)</f>
        <v>0</v>
      </c>
      <c r="T526" s="27">
        <f t="shared" si="2341"/>
        <v>0</v>
      </c>
      <c r="U526" s="27">
        <f t="shared" si="2341"/>
        <v>0</v>
      </c>
      <c r="V526" s="27">
        <f t="shared" si="2341"/>
        <v>0</v>
      </c>
      <c r="W526" s="27">
        <f>SUM(W527:W530)</f>
        <v>3</v>
      </c>
      <c r="X526" s="27">
        <f t="shared" si="2341"/>
        <v>0</v>
      </c>
      <c r="Y526" s="27">
        <f t="shared" si="2341"/>
        <v>0</v>
      </c>
      <c r="Z526" s="27">
        <f>SUM(Z527:Z530)</f>
        <v>0</v>
      </c>
      <c r="AA526" s="27">
        <f>SUM(AA527:AA530)</f>
        <v>0</v>
      </c>
      <c r="AB526" s="27">
        <f t="shared" si="2341"/>
        <v>0</v>
      </c>
      <c r="AC526" s="27">
        <f t="shared" si="2341"/>
        <v>0</v>
      </c>
      <c r="AD526" s="27">
        <f>SUM(AD527:AD530)</f>
        <v>0</v>
      </c>
      <c r="AE526" s="27">
        <f t="shared" si="2341"/>
        <v>2</v>
      </c>
      <c r="AF526" s="27">
        <f>SUM(AF527:AF530)</f>
        <v>3</v>
      </c>
      <c r="AG526" s="27">
        <f>SUM(AG527:AG530)</f>
        <v>0</v>
      </c>
      <c r="AH526" s="27">
        <f>SUM(AH527:AH530)</f>
        <v>0</v>
      </c>
      <c r="AI526" s="27">
        <f t="shared" si="2341"/>
        <v>0</v>
      </c>
      <c r="AJ526" s="27">
        <f>SUM(AJ527:AJ530)</f>
        <v>0</v>
      </c>
      <c r="AK526" s="27">
        <f>SUM(AK527:AK530)</f>
        <v>0</v>
      </c>
      <c r="AL526" s="27">
        <f>SUM(AL527:AL530)</f>
        <v>0</v>
      </c>
      <c r="AM526" s="27">
        <f>SUM(AM527:AM530)</f>
        <v>0</v>
      </c>
      <c r="AN526" s="27">
        <f t="shared" si="2341"/>
        <v>0</v>
      </c>
      <c r="AO526" s="27">
        <f t="shared" si="2341"/>
        <v>0</v>
      </c>
      <c r="AP526" s="27">
        <f>SUM(AP527:AP530)</f>
        <v>0</v>
      </c>
      <c r="AQ526" s="27">
        <f t="shared" si="2341"/>
        <v>0</v>
      </c>
      <c r="AR526" s="27">
        <f>SUM(AR527:AR530)</f>
        <v>0</v>
      </c>
      <c r="AS526" s="27">
        <f t="shared" si="2341"/>
        <v>2</v>
      </c>
      <c r="AT526" s="27">
        <f>SUM(AT527:AT530)</f>
        <v>13</v>
      </c>
      <c r="AU526" s="27">
        <f>SUM(AU527:AU530)</f>
        <v>0</v>
      </c>
      <c r="AV526" s="27">
        <f>SUM(AV527:AV530)</f>
        <v>1</v>
      </c>
      <c r="AW526" s="27">
        <f t="shared" si="2341"/>
        <v>0</v>
      </c>
      <c r="AX526" s="27">
        <f t="shared" si="2341"/>
        <v>0</v>
      </c>
      <c r="AY526" s="27">
        <f t="shared" si="2341"/>
        <v>1</v>
      </c>
      <c r="AZ526" s="27">
        <f>SUM(AZ527:AZ530)</f>
        <v>0</v>
      </c>
      <c r="BA526" s="27">
        <f t="shared" si="2341"/>
        <v>0</v>
      </c>
      <c r="BB526" s="27">
        <f t="shared" si="2341"/>
        <v>0</v>
      </c>
      <c r="BC526" s="27">
        <f t="shared" si="2341"/>
        <v>0</v>
      </c>
      <c r="BD526" s="27">
        <f t="shared" ref="BD526" si="2342">SUM(BD527:BD530)</f>
        <v>0</v>
      </c>
      <c r="BE526" s="27">
        <f>SUM(BE527:BE530)</f>
        <v>0</v>
      </c>
      <c r="BF526" s="27">
        <f t="shared" si="2341"/>
        <v>3</v>
      </c>
      <c r="BG526" s="57">
        <f t="shared" ref="BG526:BL526" si="2343">SUM(BG527:BG530)</f>
        <v>18.5</v>
      </c>
      <c r="BH526" s="27">
        <f t="shared" si="2343"/>
        <v>4</v>
      </c>
      <c r="BI526" s="27">
        <f t="shared" si="2343"/>
        <v>0</v>
      </c>
      <c r="BJ526" s="27">
        <f t="shared" si="2343"/>
        <v>0</v>
      </c>
      <c r="BK526" s="27">
        <f t="shared" si="2343"/>
        <v>0</v>
      </c>
      <c r="BL526" s="27">
        <f t="shared" si="2343"/>
        <v>0</v>
      </c>
      <c r="BM526" s="27">
        <f t="shared" si="2341"/>
        <v>0</v>
      </c>
      <c r="BN526" s="27">
        <f t="shared" si="2341"/>
        <v>0</v>
      </c>
      <c r="BO526" s="27">
        <f t="shared" si="2341"/>
        <v>0</v>
      </c>
      <c r="BP526" s="27">
        <f t="shared" si="2341"/>
        <v>2</v>
      </c>
      <c r="BQ526" s="27">
        <f>SUM(BQ527:BQ530)</f>
        <v>19</v>
      </c>
      <c r="BR526" s="27">
        <f>SUM(BR527:BR530)</f>
        <v>8</v>
      </c>
      <c r="BS526" s="27">
        <f t="shared" si="2341"/>
        <v>0</v>
      </c>
      <c r="BT526" s="27">
        <f t="shared" si="2341"/>
        <v>0</v>
      </c>
      <c r="BU526" s="27">
        <f t="shared" si="2341"/>
        <v>1</v>
      </c>
      <c r="BV526" s="27">
        <f t="shared" si="2341"/>
        <v>0</v>
      </c>
      <c r="BW526" s="27">
        <f t="shared" si="2341"/>
        <v>1</v>
      </c>
      <c r="BX526" s="27">
        <f t="shared" ref="BX526" si="2344">SUM(BX527:BX530)</f>
        <v>0</v>
      </c>
      <c r="BY526" s="27">
        <f t="shared" si="2341"/>
        <v>0</v>
      </c>
      <c r="BZ526" s="27">
        <f t="shared" si="2341"/>
        <v>0</v>
      </c>
      <c r="CA526" s="27">
        <f t="shared" si="2341"/>
        <v>0</v>
      </c>
      <c r="CB526" s="27"/>
      <c r="CC526" s="27">
        <f t="shared" ref="CC526" si="2345">SUM(CC527:CC530)</f>
        <v>0</v>
      </c>
      <c r="CD526" s="84"/>
    </row>
    <row r="527" spans="1:82" ht="19.7" customHeight="1">
      <c r="A527" s="85" t="s">
        <v>517</v>
      </c>
      <c r="B527" s="3">
        <f t="shared" si="1966"/>
        <v>48</v>
      </c>
      <c r="C527" s="2"/>
      <c r="D527" s="2"/>
      <c r="E527" s="2"/>
      <c r="F527" s="2"/>
      <c r="G527" s="2"/>
      <c r="H527" s="2">
        <f t="shared" si="2264"/>
        <v>48</v>
      </c>
      <c r="I527" s="3"/>
      <c r="J527" s="3"/>
      <c r="K527" s="3"/>
      <c r="L527" s="3"/>
      <c r="M527" s="2"/>
      <c r="N527" s="2"/>
      <c r="O527" s="2"/>
      <c r="P527" s="2"/>
      <c r="Q527" s="2"/>
      <c r="R527" s="2">
        <v>1</v>
      </c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>
        <v>3</v>
      </c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>
        <v>1</v>
      </c>
      <c r="AT527" s="2">
        <f>11-2</f>
        <v>9</v>
      </c>
      <c r="AU527" s="2"/>
      <c r="AV527" s="2">
        <v>1</v>
      </c>
      <c r="AW527" s="2"/>
      <c r="AX527" s="2"/>
      <c r="AY527" s="2"/>
      <c r="AZ527" s="2"/>
      <c r="BA527" s="2"/>
      <c r="BB527" s="2"/>
      <c r="BC527" s="2"/>
      <c r="BD527" s="2"/>
      <c r="BE527" s="2"/>
      <c r="BF527" s="2">
        <v>2</v>
      </c>
      <c r="BG527" s="87">
        <f>13-1</f>
        <v>12</v>
      </c>
      <c r="BH527" s="2">
        <v>1</v>
      </c>
      <c r="BI527" s="2"/>
      <c r="BJ527" s="2"/>
      <c r="BK527" s="2"/>
      <c r="BL527" s="2"/>
      <c r="BM527" s="2"/>
      <c r="BN527" s="2"/>
      <c r="BO527" s="2"/>
      <c r="BP527" s="2">
        <v>1</v>
      </c>
      <c r="BQ527" s="2">
        <f>12-1</f>
        <v>11</v>
      </c>
      <c r="BR527" s="2">
        <v>6</v>
      </c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84" t="s">
        <v>568</v>
      </c>
    </row>
    <row r="528" spans="1:82" ht="19.7" customHeight="1">
      <c r="A528" s="85" t="s">
        <v>518</v>
      </c>
      <c r="B528" s="3">
        <f t="shared" si="1966"/>
        <v>9</v>
      </c>
      <c r="C528" s="2"/>
      <c r="D528" s="2"/>
      <c r="E528" s="2"/>
      <c r="F528" s="2"/>
      <c r="G528" s="2"/>
      <c r="H528" s="2">
        <f t="shared" si="2264"/>
        <v>9</v>
      </c>
      <c r="I528" s="3"/>
      <c r="J528" s="3"/>
      <c r="K528" s="3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>
        <v>1</v>
      </c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>
        <v>2</v>
      </c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87">
        <v>2</v>
      </c>
      <c r="BH528" s="2">
        <v>1</v>
      </c>
      <c r="BI528" s="2"/>
      <c r="BJ528" s="2"/>
      <c r="BK528" s="2"/>
      <c r="BL528" s="2"/>
      <c r="BM528" s="2"/>
      <c r="BN528" s="2"/>
      <c r="BO528" s="2"/>
      <c r="BP528" s="2"/>
      <c r="BQ528" s="2">
        <f>4-1</f>
        <v>3</v>
      </c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84" t="s">
        <v>568</v>
      </c>
    </row>
    <row r="529" spans="1:82" ht="19.7" customHeight="1">
      <c r="A529" s="85" t="s">
        <v>477</v>
      </c>
      <c r="B529" s="95">
        <f t="shared" si="1966"/>
        <v>12.5</v>
      </c>
      <c r="C529" s="2"/>
      <c r="D529" s="2"/>
      <c r="E529" s="2"/>
      <c r="F529" s="2"/>
      <c r="G529" s="2"/>
      <c r="H529" s="88">
        <f t="shared" si="2264"/>
        <v>12.5</v>
      </c>
      <c r="I529" s="3"/>
      <c r="J529" s="3"/>
      <c r="K529" s="3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>
        <v>1</v>
      </c>
      <c r="X529" s="2"/>
      <c r="Y529" s="2"/>
      <c r="Z529" s="2"/>
      <c r="AA529" s="2"/>
      <c r="AB529" s="2"/>
      <c r="AC529" s="2"/>
      <c r="AD529" s="2"/>
      <c r="AE529" s="2">
        <v>1</v>
      </c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>
        <v>2</v>
      </c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86">
        <v>2.5</v>
      </c>
      <c r="BH529" s="2">
        <v>1</v>
      </c>
      <c r="BI529" s="2"/>
      <c r="BJ529" s="2"/>
      <c r="BK529" s="2"/>
      <c r="BL529" s="2"/>
      <c r="BM529" s="2"/>
      <c r="BN529" s="2"/>
      <c r="BO529" s="2"/>
      <c r="BP529" s="2">
        <v>1</v>
      </c>
      <c r="BQ529" s="2">
        <v>3</v>
      </c>
      <c r="BR529" s="2">
        <v>1</v>
      </c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84" t="s">
        <v>568</v>
      </c>
    </row>
    <row r="530" spans="1:82" ht="19.7" customHeight="1">
      <c r="A530" s="85" t="s">
        <v>478</v>
      </c>
      <c r="B530" s="3">
        <f t="shared" si="1966"/>
        <v>13</v>
      </c>
      <c r="C530" s="2"/>
      <c r="D530" s="2"/>
      <c r="E530" s="2"/>
      <c r="F530" s="2"/>
      <c r="G530" s="2"/>
      <c r="H530" s="2">
        <f t="shared" si="2264"/>
        <v>13</v>
      </c>
      <c r="I530" s="3"/>
      <c r="J530" s="3"/>
      <c r="K530" s="3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>
        <v>1</v>
      </c>
      <c r="X530" s="2"/>
      <c r="Y530" s="2"/>
      <c r="Z530" s="2"/>
      <c r="AA530" s="2"/>
      <c r="AB530" s="2"/>
      <c r="AC530" s="2"/>
      <c r="AD530" s="2"/>
      <c r="AE530" s="2">
        <v>1</v>
      </c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>
        <v>1</v>
      </c>
      <c r="AT530" s="2"/>
      <c r="AU530" s="2"/>
      <c r="AV530" s="2"/>
      <c r="AW530" s="2"/>
      <c r="AX530" s="2"/>
      <c r="AY530" s="2">
        <v>1</v>
      </c>
      <c r="AZ530" s="2"/>
      <c r="BA530" s="2"/>
      <c r="BB530" s="2"/>
      <c r="BC530" s="2"/>
      <c r="BD530" s="2"/>
      <c r="BE530" s="2"/>
      <c r="BF530" s="2">
        <v>1</v>
      </c>
      <c r="BG530" s="86">
        <v>2</v>
      </c>
      <c r="BH530" s="2">
        <v>1</v>
      </c>
      <c r="BI530" s="2"/>
      <c r="BJ530" s="2"/>
      <c r="BK530" s="2"/>
      <c r="BL530" s="2"/>
      <c r="BM530" s="2"/>
      <c r="BN530" s="2"/>
      <c r="BO530" s="2"/>
      <c r="BP530" s="2"/>
      <c r="BQ530" s="2">
        <v>2</v>
      </c>
      <c r="BR530" s="2">
        <v>1</v>
      </c>
      <c r="BS530" s="2"/>
      <c r="BT530" s="2"/>
      <c r="BU530" s="2">
        <v>1</v>
      </c>
      <c r="BV530" s="2"/>
      <c r="BW530" s="2">
        <v>1</v>
      </c>
      <c r="BX530" s="2"/>
      <c r="BY530" s="2"/>
      <c r="BZ530" s="2"/>
      <c r="CA530" s="2"/>
      <c r="CB530" s="2"/>
      <c r="CC530" s="2"/>
      <c r="CD530" s="84" t="s">
        <v>568</v>
      </c>
    </row>
    <row r="531" spans="1:82" ht="19.7" customHeight="1">
      <c r="A531" s="36" t="s">
        <v>479</v>
      </c>
      <c r="B531" s="26">
        <f t="shared" si="1966"/>
        <v>67</v>
      </c>
      <c r="C531" s="27">
        <f>SUM(C533:C534)</f>
        <v>0</v>
      </c>
      <c r="D531" s="27">
        <f>SUM(D533:D534)</f>
        <v>0</v>
      </c>
      <c r="E531" s="27">
        <f>SUM(E533:E534)</f>
        <v>0</v>
      </c>
      <c r="F531" s="27">
        <f>SUM(F533:F534)</f>
        <v>0</v>
      </c>
      <c r="G531" s="27">
        <f>SUM(G533:G534)</f>
        <v>0</v>
      </c>
      <c r="H531" s="27">
        <f t="shared" si="2264"/>
        <v>67</v>
      </c>
      <c r="I531" s="27">
        <f>SUM(I532:I534)</f>
        <v>0</v>
      </c>
      <c r="J531" s="27">
        <f t="shared" ref="J531:BV531" si="2346">SUM(J532:J534)</f>
        <v>0</v>
      </c>
      <c r="K531" s="27">
        <f t="shared" si="2346"/>
        <v>0</v>
      </c>
      <c r="L531" s="27">
        <f t="shared" si="2346"/>
        <v>0</v>
      </c>
      <c r="M531" s="27">
        <f t="shared" si="2346"/>
        <v>0</v>
      </c>
      <c r="N531" s="27">
        <f t="shared" si="2346"/>
        <v>0</v>
      </c>
      <c r="O531" s="27">
        <f t="shared" si="2346"/>
        <v>0</v>
      </c>
      <c r="P531" s="27">
        <f t="shared" si="2346"/>
        <v>1</v>
      </c>
      <c r="Q531" s="27">
        <f t="shared" si="2346"/>
        <v>0</v>
      </c>
      <c r="R531" s="27">
        <f t="shared" si="2346"/>
        <v>0</v>
      </c>
      <c r="S531" s="27">
        <f>SUM(S532:S534)</f>
        <v>0</v>
      </c>
      <c r="T531" s="27">
        <f t="shared" si="2346"/>
        <v>0</v>
      </c>
      <c r="U531" s="27">
        <f t="shared" si="2346"/>
        <v>0</v>
      </c>
      <c r="V531" s="27">
        <f t="shared" si="2346"/>
        <v>3</v>
      </c>
      <c r="W531" s="27">
        <f>SUM(W532:W534)</f>
        <v>0</v>
      </c>
      <c r="X531" s="27">
        <f t="shared" si="2346"/>
        <v>0</v>
      </c>
      <c r="Y531" s="27">
        <f t="shared" si="2346"/>
        <v>0</v>
      </c>
      <c r="Z531" s="27">
        <f t="shared" si="2346"/>
        <v>0</v>
      </c>
      <c r="AA531" s="27">
        <f>SUM(AA532:AA534)</f>
        <v>0</v>
      </c>
      <c r="AB531" s="27">
        <f t="shared" si="2346"/>
        <v>0</v>
      </c>
      <c r="AC531" s="27">
        <f t="shared" si="2346"/>
        <v>0</v>
      </c>
      <c r="AD531" s="27">
        <f>SUM(AD532:AD534)</f>
        <v>0</v>
      </c>
      <c r="AE531" s="27">
        <f t="shared" si="2346"/>
        <v>22</v>
      </c>
      <c r="AF531" s="27">
        <f>SUM(AF532:AF534)</f>
        <v>0</v>
      </c>
      <c r="AG531" s="27">
        <f t="shared" si="2346"/>
        <v>0</v>
      </c>
      <c r="AH531" s="27">
        <f>SUM(AH532:AH534)</f>
        <v>0</v>
      </c>
      <c r="AI531" s="27">
        <f t="shared" si="2346"/>
        <v>0</v>
      </c>
      <c r="AJ531" s="27">
        <f>SUM(AJ532:AJ534)</f>
        <v>0</v>
      </c>
      <c r="AK531" s="27">
        <f>SUM(AK532:AK534)</f>
        <v>0</v>
      </c>
      <c r="AL531" s="27">
        <f>SUM(AL532:AL534)</f>
        <v>0</v>
      </c>
      <c r="AM531" s="27">
        <f>SUM(AM532:AM534)</f>
        <v>0</v>
      </c>
      <c r="AN531" s="27">
        <f t="shared" si="2346"/>
        <v>0</v>
      </c>
      <c r="AO531" s="27">
        <f t="shared" si="2346"/>
        <v>0</v>
      </c>
      <c r="AP531" s="27">
        <f t="shared" si="2346"/>
        <v>0</v>
      </c>
      <c r="AQ531" s="27">
        <f t="shared" si="2346"/>
        <v>0</v>
      </c>
      <c r="AR531" s="27">
        <f>SUM(AR532:AR534)</f>
        <v>0</v>
      </c>
      <c r="AS531" s="27">
        <f t="shared" si="2346"/>
        <v>29</v>
      </c>
      <c r="AT531" s="27">
        <f>SUM(AT532:AT534)</f>
        <v>0</v>
      </c>
      <c r="AU531" s="27">
        <f t="shared" si="2346"/>
        <v>0</v>
      </c>
      <c r="AV531" s="27">
        <f>SUM(AV532:AV534)</f>
        <v>0</v>
      </c>
      <c r="AW531" s="27">
        <f t="shared" si="2346"/>
        <v>0</v>
      </c>
      <c r="AX531" s="27">
        <f t="shared" si="2346"/>
        <v>0</v>
      </c>
      <c r="AY531" s="27">
        <f t="shared" si="2346"/>
        <v>0</v>
      </c>
      <c r="AZ531" s="27">
        <f>SUM(AZ532:AZ534)</f>
        <v>0</v>
      </c>
      <c r="BA531" s="27">
        <f t="shared" si="2346"/>
        <v>0</v>
      </c>
      <c r="BB531" s="27">
        <f t="shared" si="2346"/>
        <v>0</v>
      </c>
      <c r="BC531" s="27">
        <f t="shared" si="2346"/>
        <v>0</v>
      </c>
      <c r="BD531" s="27">
        <f t="shared" ref="BD531" si="2347">SUM(BD532:BD534)</f>
        <v>0</v>
      </c>
      <c r="BE531" s="27">
        <f>SUM(BE532:BE534)</f>
        <v>0</v>
      </c>
      <c r="BF531" s="27">
        <f t="shared" si="2346"/>
        <v>10</v>
      </c>
      <c r="BG531" s="27">
        <f>SUM(BG532:BG534)</f>
        <v>0</v>
      </c>
      <c r="BH531" s="27">
        <f>SUM(BH532:BH534)</f>
        <v>0</v>
      </c>
      <c r="BI531" s="27">
        <f t="shared" si="2346"/>
        <v>0</v>
      </c>
      <c r="BJ531" s="27">
        <f>SUM(BJ532:BJ534)</f>
        <v>0</v>
      </c>
      <c r="BK531" s="27">
        <f>SUM(BK532:BK534)</f>
        <v>0</v>
      </c>
      <c r="BL531" s="27">
        <f>SUM(BL532:BL534)</f>
        <v>0</v>
      </c>
      <c r="BM531" s="27">
        <f t="shared" si="2346"/>
        <v>0</v>
      </c>
      <c r="BN531" s="27">
        <f t="shared" si="2346"/>
        <v>0</v>
      </c>
      <c r="BO531" s="27">
        <f t="shared" si="2346"/>
        <v>0</v>
      </c>
      <c r="BP531" s="27">
        <f t="shared" si="2346"/>
        <v>2</v>
      </c>
      <c r="BQ531" s="27">
        <f>SUM(BQ532:BQ534)</f>
        <v>0</v>
      </c>
      <c r="BR531" s="27">
        <f>SUM(BR532:BR534)</f>
        <v>0</v>
      </c>
      <c r="BS531" s="27">
        <f t="shared" si="2346"/>
        <v>0</v>
      </c>
      <c r="BT531" s="27">
        <f t="shared" si="2346"/>
        <v>0</v>
      </c>
      <c r="BU531" s="27">
        <f t="shared" si="2346"/>
        <v>0</v>
      </c>
      <c r="BV531" s="27">
        <f t="shared" si="2346"/>
        <v>0</v>
      </c>
      <c r="BW531" s="27">
        <f t="shared" ref="BW531:CA531" si="2348">SUM(BW532:BW534)</f>
        <v>0</v>
      </c>
      <c r="BX531" s="27">
        <f t="shared" ref="BX531" si="2349">SUM(BX532:BX534)</f>
        <v>0</v>
      </c>
      <c r="BY531" s="27">
        <f t="shared" si="2348"/>
        <v>0</v>
      </c>
      <c r="BZ531" s="27">
        <f t="shared" si="2348"/>
        <v>0</v>
      </c>
      <c r="CA531" s="27">
        <f t="shared" si="2348"/>
        <v>0</v>
      </c>
      <c r="CB531" s="27"/>
      <c r="CC531" s="27">
        <f t="shared" ref="CC531" si="2350">SUM(CC532:CC534)</f>
        <v>0</v>
      </c>
      <c r="CD531" s="84"/>
    </row>
    <row r="532" spans="1:82" ht="19.7" customHeight="1">
      <c r="A532" s="85" t="s">
        <v>537</v>
      </c>
      <c r="B532" s="3">
        <f t="shared" si="1966"/>
        <v>9</v>
      </c>
      <c r="C532" s="2"/>
      <c r="D532" s="2"/>
      <c r="E532" s="2"/>
      <c r="F532" s="2"/>
      <c r="G532" s="2"/>
      <c r="H532" s="2">
        <f t="shared" si="2264"/>
        <v>9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>
        <v>1</v>
      </c>
      <c r="W532" s="2"/>
      <c r="X532" s="2"/>
      <c r="Y532" s="2"/>
      <c r="Z532" s="2"/>
      <c r="AA532" s="2"/>
      <c r="AB532" s="2"/>
      <c r="AC532" s="2"/>
      <c r="AD532" s="2"/>
      <c r="AE532" s="2">
        <v>3</v>
      </c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>
        <v>4</v>
      </c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>
        <v>1</v>
      </c>
      <c r="BG532" s="86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84" t="s">
        <v>568</v>
      </c>
    </row>
    <row r="533" spans="1:82" ht="19.7" customHeight="1">
      <c r="A533" s="85" t="s">
        <v>480</v>
      </c>
      <c r="B533" s="3">
        <f t="shared" si="1966"/>
        <v>30</v>
      </c>
      <c r="C533" s="2"/>
      <c r="D533" s="2"/>
      <c r="E533" s="2"/>
      <c r="F533" s="2"/>
      <c r="G533" s="2"/>
      <c r="H533" s="2">
        <f t="shared" si="2264"/>
        <v>30</v>
      </c>
      <c r="I533" s="3"/>
      <c r="J533" s="3"/>
      <c r="K533" s="3"/>
      <c r="L533" s="3"/>
      <c r="M533" s="2"/>
      <c r="N533" s="2"/>
      <c r="O533" s="2"/>
      <c r="P533" s="2">
        <v>1</v>
      </c>
      <c r="Q533" s="2"/>
      <c r="R533" s="2"/>
      <c r="S533" s="2"/>
      <c r="T533" s="2"/>
      <c r="U533" s="2"/>
      <c r="V533" s="2">
        <v>1</v>
      </c>
      <c r="W533" s="2"/>
      <c r="X533" s="2"/>
      <c r="Y533" s="2"/>
      <c r="Z533" s="2"/>
      <c r="AA533" s="2"/>
      <c r="AB533" s="2"/>
      <c r="AC533" s="2"/>
      <c r="AD533" s="2"/>
      <c r="AE533" s="2">
        <v>11</v>
      </c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>
        <v>12</v>
      </c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>
        <v>4</v>
      </c>
      <c r="BG533" s="86"/>
      <c r="BH533" s="2"/>
      <c r="BI533" s="2"/>
      <c r="BJ533" s="2"/>
      <c r="BK533" s="2"/>
      <c r="BL533" s="2"/>
      <c r="BM533" s="2"/>
      <c r="BN533" s="2"/>
      <c r="BO533" s="2"/>
      <c r="BP533" s="2">
        <v>1</v>
      </c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84" t="s">
        <v>568</v>
      </c>
    </row>
    <row r="534" spans="1:82" ht="19.7" customHeight="1">
      <c r="A534" s="85" t="s">
        <v>481</v>
      </c>
      <c r="B534" s="3">
        <f t="shared" si="1966"/>
        <v>28</v>
      </c>
      <c r="C534" s="2"/>
      <c r="D534" s="2"/>
      <c r="E534" s="2"/>
      <c r="F534" s="2"/>
      <c r="G534" s="2"/>
      <c r="H534" s="2">
        <f t="shared" si="2264"/>
        <v>28</v>
      </c>
      <c r="I534" s="3"/>
      <c r="J534" s="3"/>
      <c r="K534" s="3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>
        <v>1</v>
      </c>
      <c r="W534" s="2"/>
      <c r="X534" s="2"/>
      <c r="Y534" s="2"/>
      <c r="Z534" s="2"/>
      <c r="AA534" s="2"/>
      <c r="AB534" s="2"/>
      <c r="AC534" s="2"/>
      <c r="AD534" s="2"/>
      <c r="AE534" s="2">
        <v>8</v>
      </c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>
        <v>13</v>
      </c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>
        <v>5</v>
      </c>
      <c r="BG534" s="86"/>
      <c r="BH534" s="2"/>
      <c r="BI534" s="2"/>
      <c r="BJ534" s="2"/>
      <c r="BK534" s="2"/>
      <c r="BL534" s="2"/>
      <c r="BM534" s="2"/>
      <c r="BN534" s="2"/>
      <c r="BO534" s="2"/>
      <c r="BP534" s="2">
        <v>1</v>
      </c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84" t="s">
        <v>568</v>
      </c>
    </row>
    <row r="535" spans="1:82" ht="19.7" customHeight="1">
      <c r="A535" s="36" t="s">
        <v>171</v>
      </c>
      <c r="B535" s="26">
        <f t="shared" si="1966"/>
        <v>21</v>
      </c>
      <c r="C535" s="27">
        <f>SUM(C536:C537)</f>
        <v>0</v>
      </c>
      <c r="D535" s="27">
        <f t="shared" ref="D535:I535" si="2351">SUM(D536:D537)</f>
        <v>0</v>
      </c>
      <c r="E535" s="27">
        <f t="shared" si="2351"/>
        <v>0</v>
      </c>
      <c r="F535" s="27">
        <f t="shared" si="2351"/>
        <v>0</v>
      </c>
      <c r="G535" s="27">
        <f t="shared" si="2351"/>
        <v>0</v>
      </c>
      <c r="H535" s="27">
        <f t="shared" si="2264"/>
        <v>21</v>
      </c>
      <c r="I535" s="27">
        <f t="shared" si="2351"/>
        <v>0</v>
      </c>
      <c r="J535" s="27">
        <f t="shared" ref="J535" si="2352">SUM(J536:J537)</f>
        <v>0</v>
      </c>
      <c r="K535" s="27">
        <f t="shared" ref="K535" si="2353">SUM(K536:K537)</f>
        <v>0</v>
      </c>
      <c r="L535" s="27">
        <f t="shared" ref="L535" si="2354">SUM(L536:L537)</f>
        <v>0</v>
      </c>
      <c r="M535" s="27">
        <f t="shared" ref="M535" si="2355">SUM(M536:M537)</f>
        <v>0</v>
      </c>
      <c r="N535" s="27">
        <f t="shared" ref="N535" si="2356">SUM(N536:N537)</f>
        <v>0</v>
      </c>
      <c r="O535" s="27">
        <f t="shared" ref="O535" si="2357">SUM(O536:O537)</f>
        <v>0</v>
      </c>
      <c r="P535" s="27">
        <f t="shared" ref="P535" si="2358">SUM(P536:P537)</f>
        <v>0</v>
      </c>
      <c r="Q535" s="27">
        <f t="shared" ref="Q535" si="2359">SUM(Q536:Q537)</f>
        <v>0</v>
      </c>
      <c r="R535" s="27">
        <f t="shared" ref="R535" si="2360">SUM(R536:R537)</f>
        <v>0</v>
      </c>
      <c r="S535" s="27">
        <f t="shared" ref="S535" si="2361">SUM(S536:S537)</f>
        <v>0</v>
      </c>
      <c r="T535" s="27">
        <f t="shared" ref="T535" si="2362">SUM(T536:T537)</f>
        <v>0</v>
      </c>
      <c r="U535" s="27">
        <f t="shared" ref="U535" si="2363">SUM(U536:U537)</f>
        <v>0</v>
      </c>
      <c r="V535" s="27">
        <f t="shared" ref="V535" si="2364">SUM(V536:V537)</f>
        <v>0</v>
      </c>
      <c r="W535" s="27">
        <f t="shared" ref="W535" si="2365">SUM(W536:W537)</f>
        <v>0</v>
      </c>
      <c r="X535" s="27">
        <f t="shared" ref="X535" si="2366">SUM(X536:X537)</f>
        <v>0</v>
      </c>
      <c r="Y535" s="27">
        <f t="shared" ref="Y535" si="2367">SUM(Y536:Y537)</f>
        <v>1</v>
      </c>
      <c r="Z535" s="27">
        <f t="shared" ref="Z535" si="2368">SUM(Z536:Z537)</f>
        <v>0</v>
      </c>
      <c r="AA535" s="27">
        <f t="shared" ref="AA535" si="2369">SUM(AA536:AA537)</f>
        <v>0</v>
      </c>
      <c r="AB535" s="27">
        <f t="shared" ref="AB535" si="2370">SUM(AB536:AB537)</f>
        <v>0</v>
      </c>
      <c r="AC535" s="27">
        <f t="shared" ref="AC535" si="2371">SUM(AC536:AC537)</f>
        <v>1</v>
      </c>
      <c r="AD535" s="27">
        <f t="shared" ref="AD535" si="2372">SUM(AD536:AD537)</f>
        <v>0</v>
      </c>
      <c r="AE535" s="27">
        <f t="shared" ref="AE535" si="2373">SUM(AE536:AE537)</f>
        <v>0</v>
      </c>
      <c r="AF535" s="27">
        <f t="shared" ref="AF535" si="2374">SUM(AF536:AF537)</f>
        <v>0</v>
      </c>
      <c r="AG535" s="27">
        <f t="shared" ref="AG535" si="2375">SUM(AG536:AG537)</f>
        <v>0</v>
      </c>
      <c r="AH535" s="27">
        <f t="shared" ref="AH535" si="2376">SUM(AH536:AH537)</f>
        <v>4</v>
      </c>
      <c r="AI535" s="27">
        <f t="shared" ref="AI535" si="2377">SUM(AI536:AI537)</f>
        <v>0</v>
      </c>
      <c r="AJ535" s="27">
        <f t="shared" ref="AJ535" si="2378">SUM(AJ536:AJ537)</f>
        <v>0</v>
      </c>
      <c r="AK535" s="27">
        <f t="shared" ref="AK535" si="2379">SUM(AK536:AK537)</f>
        <v>0</v>
      </c>
      <c r="AL535" s="27">
        <f t="shared" ref="AL535" si="2380">SUM(AL536:AL537)</f>
        <v>0</v>
      </c>
      <c r="AM535" s="27">
        <f t="shared" ref="AM535" si="2381">SUM(AM536:AM537)</f>
        <v>0</v>
      </c>
      <c r="AN535" s="27">
        <f t="shared" ref="AN535" si="2382">SUM(AN536:AN537)</f>
        <v>0</v>
      </c>
      <c r="AO535" s="27">
        <f t="shared" ref="AO535" si="2383">SUM(AO536:AO537)</f>
        <v>3</v>
      </c>
      <c r="AP535" s="27">
        <f t="shared" ref="AP535" si="2384">SUM(AP536:AP537)</f>
        <v>0</v>
      </c>
      <c r="AQ535" s="27">
        <f t="shared" ref="AQ535" si="2385">SUM(AQ536:AQ537)</f>
        <v>0</v>
      </c>
      <c r="AR535" s="27">
        <f t="shared" ref="AR535" si="2386">SUM(AR536:AR537)</f>
        <v>0</v>
      </c>
      <c r="AS535" s="27">
        <f t="shared" ref="AS535" si="2387">SUM(AS536:AS537)</f>
        <v>0</v>
      </c>
      <c r="AT535" s="27">
        <f t="shared" ref="AT535" si="2388">SUM(AT536:AT537)</f>
        <v>0</v>
      </c>
      <c r="AU535" s="27">
        <f t="shared" ref="AU535" si="2389">SUM(AU536:AU537)</f>
        <v>0</v>
      </c>
      <c r="AV535" s="27">
        <f t="shared" ref="AV535" si="2390">SUM(AV536:AV537)</f>
        <v>8</v>
      </c>
      <c r="AW535" s="27">
        <f t="shared" ref="AW535" si="2391">SUM(AW536:AW537)</f>
        <v>0</v>
      </c>
      <c r="AX535" s="27">
        <f t="shared" ref="AX535" si="2392">SUM(AX536:AX537)</f>
        <v>0</v>
      </c>
      <c r="AY535" s="27">
        <f t="shared" ref="AY535" si="2393">SUM(AY536:AY537)</f>
        <v>0</v>
      </c>
      <c r="AZ535" s="27">
        <f t="shared" ref="AZ535" si="2394">SUM(AZ536:AZ537)</f>
        <v>0</v>
      </c>
      <c r="BA535" s="27">
        <f t="shared" ref="BA535" si="2395">SUM(BA536:BA537)</f>
        <v>0</v>
      </c>
      <c r="BB535" s="27">
        <f t="shared" ref="BB535" si="2396">SUM(BB536:BB537)</f>
        <v>2</v>
      </c>
      <c r="BC535" s="27">
        <f t="shared" ref="BC535" si="2397">SUM(BC536:BC537)</f>
        <v>0</v>
      </c>
      <c r="BD535" s="27">
        <f t="shared" ref="BD535" si="2398">SUM(BD536:BD537)</f>
        <v>0</v>
      </c>
      <c r="BE535" s="27">
        <f t="shared" ref="BE535" si="2399">SUM(BE536:BE537)</f>
        <v>0</v>
      </c>
      <c r="BF535" s="27">
        <f t="shared" ref="BF535" si="2400">SUM(BF536:BF537)</f>
        <v>2</v>
      </c>
      <c r="BG535" s="27">
        <f t="shared" ref="BG535" si="2401">SUM(BG536:BG537)</f>
        <v>0</v>
      </c>
      <c r="BH535" s="27">
        <f t="shared" ref="BH535" si="2402">SUM(BH536:BH537)</f>
        <v>0</v>
      </c>
      <c r="BI535" s="27">
        <f t="shared" ref="BI535" si="2403">SUM(BI536:BI537)</f>
        <v>0</v>
      </c>
      <c r="BJ535" s="27">
        <f t="shared" ref="BJ535" si="2404">SUM(BJ536:BJ537)</f>
        <v>0</v>
      </c>
      <c r="BK535" s="27">
        <f t="shared" ref="BK535" si="2405">SUM(BK536:BK537)</f>
        <v>0</v>
      </c>
      <c r="BL535" s="27">
        <f t="shared" ref="BL535" si="2406">SUM(BL536:BL537)</f>
        <v>0</v>
      </c>
      <c r="BM535" s="27">
        <f t="shared" ref="BM535" si="2407">SUM(BM536:BM537)</f>
        <v>0</v>
      </c>
      <c r="BN535" s="27">
        <f t="shared" ref="BN535" si="2408">SUM(BN536:BN537)</f>
        <v>0</v>
      </c>
      <c r="BO535" s="27">
        <f t="shared" ref="BO535" si="2409">SUM(BO536:BO537)</f>
        <v>0</v>
      </c>
      <c r="BP535" s="27">
        <f t="shared" ref="BP535" si="2410">SUM(BP536:BP537)</f>
        <v>0</v>
      </c>
      <c r="BQ535" s="27">
        <f t="shared" ref="BQ535" si="2411">SUM(BQ536:BQ537)</f>
        <v>0</v>
      </c>
      <c r="BR535" s="27">
        <f t="shared" ref="BR535" si="2412">SUM(BR536:BR537)</f>
        <v>0</v>
      </c>
      <c r="BS535" s="27">
        <f t="shared" ref="BS535" si="2413">SUM(BS536:BS537)</f>
        <v>0</v>
      </c>
      <c r="BT535" s="27">
        <f t="shared" ref="BT535" si="2414">SUM(BT536:BT537)</f>
        <v>0</v>
      </c>
      <c r="BU535" s="27">
        <f t="shared" ref="BU535" si="2415">SUM(BU536:BU537)</f>
        <v>0</v>
      </c>
      <c r="BV535" s="27">
        <f t="shared" ref="BV535" si="2416">SUM(BV536:BV537)</f>
        <v>0</v>
      </c>
      <c r="BW535" s="27">
        <f t="shared" ref="BW535:BX535" si="2417">SUM(BW536:BW537)</f>
        <v>0</v>
      </c>
      <c r="BX535" s="27">
        <f t="shared" si="2417"/>
        <v>0</v>
      </c>
      <c r="BY535" s="27">
        <f t="shared" ref="BY535" si="2418">SUM(BY536:BY537)</f>
        <v>0</v>
      </c>
      <c r="BZ535" s="27">
        <f t="shared" ref="BZ535" si="2419">SUM(BZ536:BZ537)</f>
        <v>0</v>
      </c>
      <c r="CA535" s="27">
        <f t="shared" ref="CA535:CC535" si="2420">SUM(CA536:CA537)</f>
        <v>0</v>
      </c>
      <c r="CB535" s="27"/>
      <c r="CC535" s="27">
        <f t="shared" si="2420"/>
        <v>0</v>
      </c>
      <c r="CD535" s="84"/>
    </row>
    <row r="536" spans="1:82" ht="19.7" customHeight="1">
      <c r="A536" s="85" t="s">
        <v>50</v>
      </c>
      <c r="B536" s="3">
        <f t="shared" si="1966"/>
        <v>10</v>
      </c>
      <c r="C536" s="2"/>
      <c r="D536" s="2"/>
      <c r="E536" s="2"/>
      <c r="F536" s="2"/>
      <c r="G536" s="2"/>
      <c r="H536" s="2">
        <f t="shared" si="2264"/>
        <v>10</v>
      </c>
      <c r="I536" s="3"/>
      <c r="J536" s="3"/>
      <c r="K536" s="3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>
        <v>1</v>
      </c>
      <c r="Z536" s="2"/>
      <c r="AA536" s="2"/>
      <c r="AB536" s="2"/>
      <c r="AC536" s="2"/>
      <c r="AD536" s="2"/>
      <c r="AE536" s="2"/>
      <c r="AF536" s="2"/>
      <c r="AG536" s="2"/>
      <c r="AH536" s="2">
        <v>2</v>
      </c>
      <c r="AI536" s="2"/>
      <c r="AJ536" s="2"/>
      <c r="AK536" s="2"/>
      <c r="AL536" s="2"/>
      <c r="AM536" s="2"/>
      <c r="AN536" s="2"/>
      <c r="AO536" s="2">
        <v>1</v>
      </c>
      <c r="AP536" s="2"/>
      <c r="AQ536" s="2"/>
      <c r="AR536" s="2"/>
      <c r="AS536" s="2"/>
      <c r="AT536" s="2"/>
      <c r="AU536" s="2"/>
      <c r="AV536" s="2">
        <v>4</v>
      </c>
      <c r="AW536" s="2"/>
      <c r="AX536" s="2"/>
      <c r="AY536" s="2"/>
      <c r="AZ536" s="2"/>
      <c r="BA536" s="2"/>
      <c r="BB536" s="2">
        <v>1</v>
      </c>
      <c r="BC536" s="2"/>
      <c r="BD536" s="2"/>
      <c r="BE536" s="2"/>
      <c r="BF536" s="2">
        <v>1</v>
      </c>
      <c r="BG536" s="86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84" t="s">
        <v>568</v>
      </c>
    </row>
    <row r="537" spans="1:82" ht="19.7" customHeight="1">
      <c r="A537" s="85" t="s">
        <v>547</v>
      </c>
      <c r="B537" s="3">
        <f t="shared" si="1966"/>
        <v>11</v>
      </c>
      <c r="C537" s="2"/>
      <c r="D537" s="2"/>
      <c r="E537" s="2"/>
      <c r="F537" s="2"/>
      <c r="G537" s="2"/>
      <c r="H537" s="2">
        <f t="shared" si="2264"/>
        <v>11</v>
      </c>
      <c r="I537" s="3"/>
      <c r="J537" s="3"/>
      <c r="K537" s="3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>
        <v>1</v>
      </c>
      <c r="AD537" s="2"/>
      <c r="AE537" s="2"/>
      <c r="AF537" s="2"/>
      <c r="AG537" s="2"/>
      <c r="AH537" s="2">
        <v>2</v>
      </c>
      <c r="AI537" s="2"/>
      <c r="AJ537" s="2"/>
      <c r="AK537" s="2"/>
      <c r="AL537" s="2"/>
      <c r="AM537" s="2"/>
      <c r="AN537" s="2"/>
      <c r="AO537" s="2">
        <v>2</v>
      </c>
      <c r="AP537" s="2"/>
      <c r="AQ537" s="2"/>
      <c r="AR537" s="2"/>
      <c r="AS537" s="2"/>
      <c r="AT537" s="2"/>
      <c r="AU537" s="2"/>
      <c r="AV537" s="2">
        <v>4</v>
      </c>
      <c r="AW537" s="2"/>
      <c r="AX537" s="2"/>
      <c r="AY537" s="2"/>
      <c r="AZ537" s="2"/>
      <c r="BA537" s="2"/>
      <c r="BB537" s="2">
        <v>1</v>
      </c>
      <c r="BC537" s="2"/>
      <c r="BD537" s="2"/>
      <c r="BE537" s="2"/>
      <c r="BF537" s="2">
        <v>1</v>
      </c>
      <c r="BG537" s="86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84" t="s">
        <v>568</v>
      </c>
    </row>
    <row r="538" spans="1:82" s="41" customFormat="1" ht="19.7" customHeight="1">
      <c r="A538" s="58" t="s">
        <v>519</v>
      </c>
      <c r="B538" s="59">
        <f t="shared" si="1966"/>
        <v>84</v>
      </c>
      <c r="C538" s="60">
        <f>SUM(C539,C544,C545)</f>
        <v>0</v>
      </c>
      <c r="D538" s="60">
        <f t="shared" ref="D538:BS538" si="2421">SUM(D539,D544,D545)</f>
        <v>0</v>
      </c>
      <c r="E538" s="60">
        <f t="shared" si="2421"/>
        <v>0</v>
      </c>
      <c r="F538" s="60">
        <f t="shared" si="2421"/>
        <v>0</v>
      </c>
      <c r="G538" s="60">
        <f t="shared" si="2421"/>
        <v>0</v>
      </c>
      <c r="H538" s="60">
        <f t="shared" si="2264"/>
        <v>84</v>
      </c>
      <c r="I538" s="60">
        <f>SUM(I539,I544,I545)</f>
        <v>0</v>
      </c>
      <c r="J538" s="60">
        <f t="shared" si="2421"/>
        <v>0</v>
      </c>
      <c r="K538" s="60">
        <f t="shared" si="2421"/>
        <v>0</v>
      </c>
      <c r="L538" s="60">
        <f t="shared" si="2421"/>
        <v>0</v>
      </c>
      <c r="M538" s="60">
        <f t="shared" si="2421"/>
        <v>0</v>
      </c>
      <c r="N538" s="60">
        <f t="shared" si="2421"/>
        <v>0</v>
      </c>
      <c r="O538" s="60">
        <f t="shared" si="2421"/>
        <v>0</v>
      </c>
      <c r="P538" s="60">
        <f t="shared" si="2421"/>
        <v>1</v>
      </c>
      <c r="Q538" s="60">
        <f t="shared" si="2421"/>
        <v>0</v>
      </c>
      <c r="R538" s="60">
        <f t="shared" si="2421"/>
        <v>0</v>
      </c>
      <c r="S538" s="60">
        <f>SUM(S539,S544,S545)</f>
        <v>0</v>
      </c>
      <c r="T538" s="60">
        <f t="shared" si="2421"/>
        <v>0</v>
      </c>
      <c r="U538" s="60">
        <f t="shared" si="2421"/>
        <v>0</v>
      </c>
      <c r="V538" s="60">
        <f t="shared" si="2421"/>
        <v>2</v>
      </c>
      <c r="W538" s="60">
        <f>SUM(W539,W544,W545)</f>
        <v>4</v>
      </c>
      <c r="X538" s="60">
        <f t="shared" si="2421"/>
        <v>0</v>
      </c>
      <c r="Y538" s="60">
        <f t="shared" si="2421"/>
        <v>0</v>
      </c>
      <c r="Z538" s="60">
        <f>SUM(Z539,Z544,Z545)</f>
        <v>0</v>
      </c>
      <c r="AA538" s="60">
        <f>SUM(AA539,AA544,AA545)</f>
        <v>0</v>
      </c>
      <c r="AB538" s="60">
        <f t="shared" si="2421"/>
        <v>0</v>
      </c>
      <c r="AC538" s="60">
        <f t="shared" si="2421"/>
        <v>0</v>
      </c>
      <c r="AD538" s="60">
        <f>SUM(AD539,AD544,AD545)</f>
        <v>0</v>
      </c>
      <c r="AE538" s="60">
        <f t="shared" si="2421"/>
        <v>8</v>
      </c>
      <c r="AF538" s="60">
        <f>SUM(AF539,AF544,AF545)</f>
        <v>2</v>
      </c>
      <c r="AG538" s="60">
        <f>SUM(AG539,AG544,AG545)</f>
        <v>0</v>
      </c>
      <c r="AH538" s="60">
        <f>SUM(AH539,AH544,AH545)</f>
        <v>3</v>
      </c>
      <c r="AI538" s="60">
        <f t="shared" si="2421"/>
        <v>0</v>
      </c>
      <c r="AJ538" s="60">
        <f>SUM(AJ539,AJ544,AJ545)</f>
        <v>0</v>
      </c>
      <c r="AK538" s="60">
        <f>SUM(AK539,AK544,AK545)</f>
        <v>0</v>
      </c>
      <c r="AL538" s="60">
        <f>SUM(AL539,AL544,AL545)</f>
        <v>0</v>
      </c>
      <c r="AM538" s="60">
        <f>SUM(AM539,AM544,AM545)</f>
        <v>0</v>
      </c>
      <c r="AN538" s="60">
        <f t="shared" si="2421"/>
        <v>0</v>
      </c>
      <c r="AO538" s="60">
        <f t="shared" si="2421"/>
        <v>1</v>
      </c>
      <c r="AP538" s="60">
        <f>SUM(AP539,AP544,AP545)</f>
        <v>0</v>
      </c>
      <c r="AQ538" s="60">
        <f t="shared" si="2421"/>
        <v>0</v>
      </c>
      <c r="AR538" s="60">
        <f>SUM(AR539,AR544,AR545)</f>
        <v>0</v>
      </c>
      <c r="AS538" s="60">
        <f t="shared" si="2421"/>
        <v>10</v>
      </c>
      <c r="AT538" s="60">
        <f>SUM(AT539,AT544,AT545)</f>
        <v>7</v>
      </c>
      <c r="AU538" s="60">
        <f>SUM(AU539,AU544,AU545)</f>
        <v>0</v>
      </c>
      <c r="AV538" s="60">
        <f>SUM(AV539,AV544,AV545)</f>
        <v>5</v>
      </c>
      <c r="AW538" s="60">
        <f t="shared" si="2421"/>
        <v>0</v>
      </c>
      <c r="AX538" s="60">
        <f t="shared" si="2421"/>
        <v>0</v>
      </c>
      <c r="AY538" s="60">
        <f t="shared" si="2421"/>
        <v>0</v>
      </c>
      <c r="AZ538" s="60">
        <f>SUM(AZ539,AZ544,AZ545)</f>
        <v>0</v>
      </c>
      <c r="BA538" s="60">
        <f t="shared" si="2421"/>
        <v>0</v>
      </c>
      <c r="BB538" s="60">
        <f t="shared" si="2421"/>
        <v>1</v>
      </c>
      <c r="BC538" s="60">
        <f t="shared" si="2421"/>
        <v>0</v>
      </c>
      <c r="BD538" s="60">
        <f t="shared" ref="BD538" si="2422">SUM(BD539,BD544,BD545)</f>
        <v>0</v>
      </c>
      <c r="BE538" s="60">
        <f>SUM(BE539,BE544,BE545)</f>
        <v>0</v>
      </c>
      <c r="BF538" s="60">
        <f t="shared" si="2421"/>
        <v>7</v>
      </c>
      <c r="BG538" s="63">
        <f t="shared" ref="BG538:BL538" si="2423">SUM(BG539,BG544,BG545)</f>
        <v>9</v>
      </c>
      <c r="BH538" s="60">
        <f t="shared" si="2423"/>
        <v>3</v>
      </c>
      <c r="BI538" s="60">
        <f t="shared" si="2423"/>
        <v>0</v>
      </c>
      <c r="BJ538" s="60">
        <f t="shared" si="2423"/>
        <v>0</v>
      </c>
      <c r="BK538" s="60">
        <f t="shared" si="2423"/>
        <v>0</v>
      </c>
      <c r="BL538" s="60">
        <f t="shared" si="2423"/>
        <v>0</v>
      </c>
      <c r="BM538" s="60">
        <f t="shared" si="2421"/>
        <v>0</v>
      </c>
      <c r="BN538" s="60">
        <f t="shared" si="2421"/>
        <v>0</v>
      </c>
      <c r="BO538" s="60">
        <f t="shared" si="2421"/>
        <v>0</v>
      </c>
      <c r="BP538" s="60">
        <f t="shared" si="2421"/>
        <v>5</v>
      </c>
      <c r="BQ538" s="60">
        <f>SUM(BQ539,BQ544,BQ545)</f>
        <v>10</v>
      </c>
      <c r="BR538" s="60">
        <f>SUM(BR539,BR544,BR545)</f>
        <v>5</v>
      </c>
      <c r="BS538" s="60">
        <f t="shared" si="2421"/>
        <v>0</v>
      </c>
      <c r="BT538" s="60">
        <f t="shared" ref="BT538:CA538" si="2424">SUM(BT539,BT544,BT545)</f>
        <v>0</v>
      </c>
      <c r="BU538" s="60">
        <f t="shared" si="2424"/>
        <v>1</v>
      </c>
      <c r="BV538" s="60">
        <f t="shared" si="2424"/>
        <v>0</v>
      </c>
      <c r="BW538" s="60">
        <f t="shared" si="2424"/>
        <v>0</v>
      </c>
      <c r="BX538" s="60">
        <f t="shared" ref="BX538" si="2425">SUM(BX539,BX544,BX545)</f>
        <v>0</v>
      </c>
      <c r="BY538" s="60">
        <f t="shared" si="2424"/>
        <v>0</v>
      </c>
      <c r="BZ538" s="60">
        <f t="shared" si="2424"/>
        <v>0</v>
      </c>
      <c r="CA538" s="60">
        <f t="shared" si="2424"/>
        <v>0</v>
      </c>
      <c r="CB538" s="60"/>
      <c r="CC538" s="60">
        <f t="shared" ref="CC538" si="2426">SUM(CC539,CC544,CC545)</f>
        <v>0</v>
      </c>
      <c r="CD538" s="84"/>
    </row>
    <row r="539" spans="1:82" ht="19.7" customHeight="1">
      <c r="A539" s="36" t="s">
        <v>483</v>
      </c>
      <c r="B539" s="26">
        <f t="shared" si="1966"/>
        <v>49</v>
      </c>
      <c r="C539" s="27">
        <f>SUM(C540:C541)</f>
        <v>0</v>
      </c>
      <c r="D539" s="27">
        <f>SUM(D540:D541)</f>
        <v>0</v>
      </c>
      <c r="E539" s="27">
        <f>SUM(E540:E541)</f>
        <v>0</v>
      </c>
      <c r="F539" s="27">
        <f>SUM(F540:F541)</f>
        <v>0</v>
      </c>
      <c r="G539" s="27">
        <f>SUM(G540:G541)</f>
        <v>0</v>
      </c>
      <c r="H539" s="27">
        <f t="shared" si="2264"/>
        <v>49</v>
      </c>
      <c r="I539" s="27">
        <f>SUM(I540:I543)</f>
        <v>0</v>
      </c>
      <c r="J539" s="27">
        <f t="shared" ref="J539:CA539" si="2427">SUM(J540:J543)</f>
        <v>0</v>
      </c>
      <c r="K539" s="27">
        <f t="shared" si="2427"/>
        <v>0</v>
      </c>
      <c r="L539" s="27">
        <f t="shared" si="2427"/>
        <v>0</v>
      </c>
      <c r="M539" s="27">
        <f t="shared" si="2427"/>
        <v>0</v>
      </c>
      <c r="N539" s="27">
        <f t="shared" si="2427"/>
        <v>0</v>
      </c>
      <c r="O539" s="27">
        <f t="shared" si="2427"/>
        <v>0</v>
      </c>
      <c r="P539" s="27">
        <f t="shared" si="2427"/>
        <v>0</v>
      </c>
      <c r="Q539" s="27">
        <f t="shared" si="2427"/>
        <v>0</v>
      </c>
      <c r="R539" s="27">
        <f t="shared" si="2427"/>
        <v>0</v>
      </c>
      <c r="S539" s="27">
        <f>SUM(S540:S543)</f>
        <v>0</v>
      </c>
      <c r="T539" s="27">
        <f t="shared" si="2427"/>
        <v>0</v>
      </c>
      <c r="U539" s="27">
        <f t="shared" si="2427"/>
        <v>0</v>
      </c>
      <c r="V539" s="27">
        <f t="shared" si="2427"/>
        <v>1</v>
      </c>
      <c r="W539" s="27">
        <f>SUM(W540:W543)</f>
        <v>3</v>
      </c>
      <c r="X539" s="27">
        <f t="shared" si="2427"/>
        <v>0</v>
      </c>
      <c r="Y539" s="27">
        <f t="shared" si="2427"/>
        <v>0</v>
      </c>
      <c r="Z539" s="27">
        <f>SUM(Z540:Z543)</f>
        <v>0</v>
      </c>
      <c r="AA539" s="27">
        <f>SUM(AA540:AA543)</f>
        <v>0</v>
      </c>
      <c r="AB539" s="27">
        <f t="shared" si="2427"/>
        <v>0</v>
      </c>
      <c r="AC539" s="27">
        <f t="shared" si="2427"/>
        <v>0</v>
      </c>
      <c r="AD539" s="27">
        <f>SUM(AD540:AD543)</f>
        <v>0</v>
      </c>
      <c r="AE539" s="27">
        <f t="shared" si="2427"/>
        <v>1</v>
      </c>
      <c r="AF539" s="27">
        <f>SUM(AF540:AF543)</f>
        <v>2</v>
      </c>
      <c r="AG539" s="27">
        <f>SUM(AG540:AG543)</f>
        <v>0</v>
      </c>
      <c r="AH539" s="27">
        <f>SUM(AH540:AH543)</f>
        <v>0</v>
      </c>
      <c r="AI539" s="27">
        <f t="shared" si="2427"/>
        <v>0</v>
      </c>
      <c r="AJ539" s="27">
        <f>SUM(AJ540:AJ543)</f>
        <v>0</v>
      </c>
      <c r="AK539" s="27">
        <f>SUM(AK540:AK543)</f>
        <v>0</v>
      </c>
      <c r="AL539" s="27">
        <f>SUM(AL540:AL543)</f>
        <v>0</v>
      </c>
      <c r="AM539" s="27">
        <f>SUM(AM540:AM543)</f>
        <v>0</v>
      </c>
      <c r="AN539" s="27">
        <f t="shared" si="2427"/>
        <v>0</v>
      </c>
      <c r="AO539" s="27">
        <f t="shared" si="2427"/>
        <v>0</v>
      </c>
      <c r="AP539" s="27">
        <f>SUM(AP540:AP543)</f>
        <v>0</v>
      </c>
      <c r="AQ539" s="27">
        <f t="shared" si="2427"/>
        <v>0</v>
      </c>
      <c r="AR539" s="27">
        <f>SUM(AR540:AR543)</f>
        <v>0</v>
      </c>
      <c r="AS539" s="27">
        <f t="shared" si="2427"/>
        <v>1</v>
      </c>
      <c r="AT539" s="27">
        <f>SUM(AT540:AT543)</f>
        <v>7</v>
      </c>
      <c r="AU539" s="27">
        <f>SUM(AU540:AU543)</f>
        <v>0</v>
      </c>
      <c r="AV539" s="27">
        <f>SUM(AV540:AV543)</f>
        <v>0</v>
      </c>
      <c r="AW539" s="27">
        <f t="shared" si="2427"/>
        <v>0</v>
      </c>
      <c r="AX539" s="27">
        <f t="shared" si="2427"/>
        <v>0</v>
      </c>
      <c r="AY539" s="27">
        <f t="shared" si="2427"/>
        <v>0</v>
      </c>
      <c r="AZ539" s="27">
        <f>SUM(AZ540:AZ543)</f>
        <v>0</v>
      </c>
      <c r="BA539" s="27">
        <f t="shared" si="2427"/>
        <v>0</v>
      </c>
      <c r="BB539" s="27">
        <f t="shared" si="2427"/>
        <v>0</v>
      </c>
      <c r="BC539" s="27">
        <f t="shared" si="2427"/>
        <v>0</v>
      </c>
      <c r="BD539" s="27">
        <f t="shared" ref="BD539" si="2428">SUM(BD540:BD543)</f>
        <v>0</v>
      </c>
      <c r="BE539" s="27">
        <f>SUM(BE540:BE543)</f>
        <v>0</v>
      </c>
      <c r="BF539" s="27">
        <f t="shared" si="2427"/>
        <v>3</v>
      </c>
      <c r="BG539" s="57">
        <f t="shared" ref="BG539:BL539" si="2429">SUM(BG540:BG543)</f>
        <v>9</v>
      </c>
      <c r="BH539" s="27">
        <f t="shared" si="2429"/>
        <v>3</v>
      </c>
      <c r="BI539" s="27">
        <f t="shared" si="2429"/>
        <v>0</v>
      </c>
      <c r="BJ539" s="27">
        <f t="shared" si="2429"/>
        <v>0</v>
      </c>
      <c r="BK539" s="27">
        <f t="shared" si="2429"/>
        <v>0</v>
      </c>
      <c r="BL539" s="27">
        <f t="shared" si="2429"/>
        <v>0</v>
      </c>
      <c r="BM539" s="27">
        <f t="shared" si="2427"/>
        <v>0</v>
      </c>
      <c r="BN539" s="27">
        <f t="shared" si="2427"/>
        <v>0</v>
      </c>
      <c r="BO539" s="27">
        <f t="shared" si="2427"/>
        <v>0</v>
      </c>
      <c r="BP539" s="27">
        <f t="shared" si="2427"/>
        <v>3</v>
      </c>
      <c r="BQ539" s="27">
        <f>SUM(BQ540:BQ543)</f>
        <v>10</v>
      </c>
      <c r="BR539" s="27">
        <f>SUM(BR540:BR543)</f>
        <v>5</v>
      </c>
      <c r="BS539" s="27">
        <f t="shared" si="2427"/>
        <v>0</v>
      </c>
      <c r="BT539" s="27">
        <f t="shared" si="2427"/>
        <v>0</v>
      </c>
      <c r="BU539" s="27">
        <f t="shared" si="2427"/>
        <v>1</v>
      </c>
      <c r="BV539" s="27">
        <f t="shared" si="2427"/>
        <v>0</v>
      </c>
      <c r="BW539" s="27">
        <f t="shared" si="2427"/>
        <v>0</v>
      </c>
      <c r="BX539" s="27">
        <f t="shared" ref="BX539" si="2430">SUM(BX540:BX543)</f>
        <v>0</v>
      </c>
      <c r="BY539" s="27">
        <f t="shared" si="2427"/>
        <v>0</v>
      </c>
      <c r="BZ539" s="27">
        <f t="shared" si="2427"/>
        <v>0</v>
      </c>
      <c r="CA539" s="27">
        <f t="shared" si="2427"/>
        <v>0</v>
      </c>
      <c r="CB539" s="27"/>
      <c r="CC539" s="27">
        <f t="shared" ref="CC539" si="2431">SUM(CC540:CC543)</f>
        <v>0</v>
      </c>
      <c r="CD539" s="84"/>
    </row>
    <row r="540" spans="1:82" ht="19.7" customHeight="1">
      <c r="A540" s="85" t="s">
        <v>520</v>
      </c>
      <c r="B540" s="3">
        <f t="shared" si="1966"/>
        <v>17</v>
      </c>
      <c r="C540" s="2"/>
      <c r="D540" s="2"/>
      <c r="E540" s="2"/>
      <c r="F540" s="2"/>
      <c r="G540" s="2"/>
      <c r="H540" s="2">
        <f t="shared" si="2264"/>
        <v>17</v>
      </c>
      <c r="I540" s="3"/>
      <c r="J540" s="3"/>
      <c r="K540" s="3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>
        <v>1</v>
      </c>
      <c r="X540" s="2"/>
      <c r="Y540" s="2"/>
      <c r="Z540" s="2"/>
      <c r="AA540" s="2"/>
      <c r="AB540" s="2"/>
      <c r="AC540" s="2"/>
      <c r="AD540" s="2"/>
      <c r="AE540" s="2"/>
      <c r="AF540" s="2">
        <v>1</v>
      </c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>
        <v>3</v>
      </c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>
        <v>2</v>
      </c>
      <c r="BG540" s="86">
        <v>2</v>
      </c>
      <c r="BH540" s="2">
        <v>1</v>
      </c>
      <c r="BI540" s="2"/>
      <c r="BJ540" s="2"/>
      <c r="BK540" s="2"/>
      <c r="BL540" s="2"/>
      <c r="BM540" s="2"/>
      <c r="BN540" s="2"/>
      <c r="BO540" s="2"/>
      <c r="BP540" s="2"/>
      <c r="BQ540" s="2">
        <f>6-1</f>
        <v>5</v>
      </c>
      <c r="BR540" s="2">
        <v>2</v>
      </c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84" t="s">
        <v>568</v>
      </c>
    </row>
    <row r="541" spans="1:82" ht="19.7" customHeight="1">
      <c r="A541" s="85" t="s">
        <v>521</v>
      </c>
      <c r="B541" s="3">
        <f t="shared" si="1966"/>
        <v>14</v>
      </c>
      <c r="C541" s="2"/>
      <c r="D541" s="2"/>
      <c r="E541" s="2"/>
      <c r="F541" s="2"/>
      <c r="G541" s="2"/>
      <c r="H541" s="2">
        <f t="shared" si="2264"/>
        <v>14</v>
      </c>
      <c r="I541" s="3"/>
      <c r="J541" s="3"/>
      <c r="K541" s="3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>
        <v>1</v>
      </c>
      <c r="X541" s="2"/>
      <c r="Y541" s="2"/>
      <c r="Z541" s="2"/>
      <c r="AA541" s="2"/>
      <c r="AB541" s="2"/>
      <c r="AC541" s="2"/>
      <c r="AD541" s="2"/>
      <c r="AE541" s="2"/>
      <c r="AF541" s="2">
        <v>1</v>
      </c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>
        <v>2</v>
      </c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86">
        <v>4</v>
      </c>
      <c r="BH541" s="2">
        <v>1</v>
      </c>
      <c r="BI541" s="2"/>
      <c r="BJ541" s="2"/>
      <c r="BK541" s="2"/>
      <c r="BL541" s="2"/>
      <c r="BM541" s="2"/>
      <c r="BN541" s="2"/>
      <c r="BO541" s="2"/>
      <c r="BP541" s="2">
        <v>1</v>
      </c>
      <c r="BQ541" s="2">
        <v>3</v>
      </c>
      <c r="BR541" s="2">
        <v>1</v>
      </c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84" t="s">
        <v>568</v>
      </c>
    </row>
    <row r="542" spans="1:82" ht="19.7" customHeight="1">
      <c r="A542" s="85" t="s">
        <v>522</v>
      </c>
      <c r="B542" s="3">
        <f t="shared" si="1966"/>
        <v>8</v>
      </c>
      <c r="C542" s="2"/>
      <c r="D542" s="2"/>
      <c r="E542" s="2"/>
      <c r="F542" s="2"/>
      <c r="G542" s="2"/>
      <c r="H542" s="2">
        <f t="shared" si="2264"/>
        <v>8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>
        <v>1</v>
      </c>
      <c r="W542" s="3"/>
      <c r="X542" s="3"/>
      <c r="Y542" s="3"/>
      <c r="Z542" s="3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>
        <v>2</v>
      </c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86">
        <v>2</v>
      </c>
      <c r="BH542" s="2"/>
      <c r="BI542" s="2"/>
      <c r="BJ542" s="2"/>
      <c r="BK542" s="2"/>
      <c r="BL542" s="2"/>
      <c r="BM542" s="2"/>
      <c r="BN542" s="2"/>
      <c r="BO542" s="2"/>
      <c r="BP542" s="2">
        <v>1</v>
      </c>
      <c r="BQ542" s="2">
        <v>1</v>
      </c>
      <c r="BR542" s="2">
        <v>1</v>
      </c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84" t="s">
        <v>568</v>
      </c>
    </row>
    <row r="543" spans="1:82" ht="19.7" customHeight="1">
      <c r="A543" s="85" t="s">
        <v>477</v>
      </c>
      <c r="B543" s="3">
        <f t="shared" si="1966"/>
        <v>10</v>
      </c>
      <c r="C543" s="2"/>
      <c r="D543" s="2"/>
      <c r="E543" s="2"/>
      <c r="F543" s="2"/>
      <c r="G543" s="2"/>
      <c r="H543" s="2">
        <f t="shared" si="2264"/>
        <v>10</v>
      </c>
      <c r="I543" s="3"/>
      <c r="J543" s="3"/>
      <c r="K543" s="3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>
        <v>1</v>
      </c>
      <c r="X543" s="2"/>
      <c r="Y543" s="2"/>
      <c r="Z543" s="2"/>
      <c r="AA543" s="2"/>
      <c r="AB543" s="2"/>
      <c r="AC543" s="2"/>
      <c r="AD543" s="2"/>
      <c r="AE543" s="2">
        <v>1</v>
      </c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>
        <v>1</v>
      </c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>
        <v>1</v>
      </c>
      <c r="BG543" s="86">
        <v>1</v>
      </c>
      <c r="BH543" s="2">
        <v>1</v>
      </c>
      <c r="BI543" s="2"/>
      <c r="BJ543" s="2"/>
      <c r="BK543" s="2"/>
      <c r="BL543" s="2"/>
      <c r="BM543" s="2"/>
      <c r="BN543" s="2"/>
      <c r="BO543" s="2"/>
      <c r="BP543" s="2">
        <v>1</v>
      </c>
      <c r="BQ543" s="2">
        <v>1</v>
      </c>
      <c r="BR543" s="2">
        <v>1</v>
      </c>
      <c r="BS543" s="2"/>
      <c r="BT543" s="2"/>
      <c r="BU543" s="2">
        <v>1</v>
      </c>
      <c r="BV543" s="2"/>
      <c r="BW543" s="2"/>
      <c r="BX543" s="2"/>
      <c r="BY543" s="2"/>
      <c r="BZ543" s="2"/>
      <c r="CA543" s="2"/>
      <c r="CB543" s="2"/>
      <c r="CC543" s="2"/>
      <c r="CD543" s="84" t="s">
        <v>568</v>
      </c>
    </row>
    <row r="544" spans="1:82" ht="19.7" customHeight="1">
      <c r="A544" s="85" t="s">
        <v>486</v>
      </c>
      <c r="B544" s="3">
        <f t="shared" si="1966"/>
        <v>24</v>
      </c>
      <c r="C544" s="2"/>
      <c r="D544" s="2"/>
      <c r="E544" s="2"/>
      <c r="F544" s="2"/>
      <c r="G544" s="2"/>
      <c r="H544" s="2">
        <f t="shared" si="2264"/>
        <v>24</v>
      </c>
      <c r="I544" s="3"/>
      <c r="J544" s="3"/>
      <c r="K544" s="3"/>
      <c r="L544" s="3"/>
      <c r="M544" s="2"/>
      <c r="N544" s="2"/>
      <c r="O544" s="2"/>
      <c r="P544" s="2">
        <v>1</v>
      </c>
      <c r="Q544" s="2"/>
      <c r="R544" s="2"/>
      <c r="S544" s="2"/>
      <c r="T544" s="2"/>
      <c r="U544" s="2"/>
      <c r="V544" s="2">
        <v>1</v>
      </c>
      <c r="W544" s="2"/>
      <c r="X544" s="2"/>
      <c r="Y544" s="2"/>
      <c r="Z544" s="2"/>
      <c r="AA544" s="2"/>
      <c r="AB544" s="2"/>
      <c r="AC544" s="2"/>
      <c r="AD544" s="2"/>
      <c r="AE544" s="2">
        <v>7</v>
      </c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>
        <v>9</v>
      </c>
      <c r="AT544" s="2"/>
      <c r="AU544" s="2"/>
      <c r="AV544" s="2">
        <v>1</v>
      </c>
      <c r="AW544" s="2"/>
      <c r="AX544" s="2"/>
      <c r="AY544" s="2"/>
      <c r="AZ544" s="2"/>
      <c r="BA544" s="2"/>
      <c r="BB544" s="2"/>
      <c r="BC544" s="2"/>
      <c r="BD544" s="2"/>
      <c r="BE544" s="2"/>
      <c r="BF544" s="2">
        <v>3</v>
      </c>
      <c r="BG544" s="86"/>
      <c r="BH544" s="2"/>
      <c r="BI544" s="2"/>
      <c r="BJ544" s="2"/>
      <c r="BK544" s="2"/>
      <c r="BL544" s="2"/>
      <c r="BM544" s="2"/>
      <c r="BN544" s="2"/>
      <c r="BO544" s="2"/>
      <c r="BP544" s="2">
        <v>2</v>
      </c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84" t="s">
        <v>568</v>
      </c>
    </row>
    <row r="545" spans="1:82" ht="19.7" customHeight="1">
      <c r="A545" s="85" t="s">
        <v>50</v>
      </c>
      <c r="B545" s="3">
        <f t="shared" si="1966"/>
        <v>11</v>
      </c>
      <c r="C545" s="2"/>
      <c r="D545" s="2"/>
      <c r="E545" s="2"/>
      <c r="F545" s="2"/>
      <c r="G545" s="2"/>
      <c r="H545" s="2">
        <f t="shared" si="2264"/>
        <v>11</v>
      </c>
      <c r="I545" s="3"/>
      <c r="J545" s="3"/>
      <c r="K545" s="3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>
        <v>1</v>
      </c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>
        <v>3</v>
      </c>
      <c r="AI545" s="2"/>
      <c r="AJ545" s="2"/>
      <c r="AK545" s="2"/>
      <c r="AL545" s="2"/>
      <c r="AM545" s="2"/>
      <c r="AN545" s="2"/>
      <c r="AO545" s="2">
        <v>1</v>
      </c>
      <c r="AP545" s="2"/>
      <c r="AQ545" s="2"/>
      <c r="AR545" s="2"/>
      <c r="AS545" s="2"/>
      <c r="AT545" s="2"/>
      <c r="AU545" s="2"/>
      <c r="AV545" s="2">
        <v>4</v>
      </c>
      <c r="AW545" s="2"/>
      <c r="AX545" s="2"/>
      <c r="AY545" s="2"/>
      <c r="AZ545" s="2"/>
      <c r="BA545" s="2"/>
      <c r="BB545" s="2">
        <v>1</v>
      </c>
      <c r="BC545" s="2"/>
      <c r="BD545" s="2"/>
      <c r="BE545" s="2"/>
      <c r="BF545" s="2">
        <v>1</v>
      </c>
      <c r="BG545" s="86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84" t="s">
        <v>568</v>
      </c>
    </row>
    <row r="546" spans="1:82" s="41" customFormat="1" ht="19.7" customHeight="1">
      <c r="A546" s="58" t="s">
        <v>523</v>
      </c>
      <c r="B546" s="59">
        <f t="shared" si="1966"/>
        <v>53</v>
      </c>
      <c r="C546" s="60">
        <f>SUM(C547,C550,C551)</f>
        <v>0</v>
      </c>
      <c r="D546" s="60">
        <f>SUM(D547,D550,D551)</f>
        <v>0</v>
      </c>
      <c r="E546" s="60">
        <f>SUM(E547,E550,E551)</f>
        <v>0</v>
      </c>
      <c r="F546" s="60">
        <f>SUM(F547,F550,F551)</f>
        <v>0</v>
      </c>
      <c r="G546" s="60">
        <f>SUM(G547,G550,G551)</f>
        <v>0</v>
      </c>
      <c r="H546" s="60">
        <f t="shared" si="2264"/>
        <v>53</v>
      </c>
      <c r="I546" s="60">
        <f>SUM(I547,I550,I551)</f>
        <v>0</v>
      </c>
      <c r="J546" s="60">
        <f>SUM(J547,J550,J551)</f>
        <v>0</v>
      </c>
      <c r="K546" s="60"/>
      <c r="L546" s="60">
        <f t="shared" ref="L546:BV546" si="2432">SUM(L547,L550,L551)</f>
        <v>0</v>
      </c>
      <c r="M546" s="60">
        <f t="shared" si="2432"/>
        <v>0</v>
      </c>
      <c r="N546" s="60">
        <f t="shared" si="2432"/>
        <v>0</v>
      </c>
      <c r="O546" s="60">
        <f t="shared" si="2432"/>
        <v>0</v>
      </c>
      <c r="P546" s="60">
        <f t="shared" si="2432"/>
        <v>1</v>
      </c>
      <c r="Q546" s="60">
        <f t="shared" si="2432"/>
        <v>0</v>
      </c>
      <c r="R546" s="60">
        <f t="shared" si="2432"/>
        <v>0</v>
      </c>
      <c r="S546" s="60">
        <f>SUM(S547,S550,S551)</f>
        <v>0</v>
      </c>
      <c r="T546" s="60">
        <f t="shared" si="2432"/>
        <v>0</v>
      </c>
      <c r="U546" s="60">
        <f t="shared" si="2432"/>
        <v>0</v>
      </c>
      <c r="V546" s="60">
        <f t="shared" si="2432"/>
        <v>1</v>
      </c>
      <c r="W546" s="60">
        <f>SUM(W547,W550,W551)</f>
        <v>3</v>
      </c>
      <c r="X546" s="60">
        <f t="shared" si="2432"/>
        <v>0</v>
      </c>
      <c r="Y546" s="60">
        <f t="shared" si="2432"/>
        <v>0</v>
      </c>
      <c r="Z546" s="60">
        <f t="shared" si="2432"/>
        <v>0</v>
      </c>
      <c r="AA546" s="60">
        <f>SUM(AA547,AA550,AA551)</f>
        <v>0</v>
      </c>
      <c r="AB546" s="60">
        <f t="shared" si="2432"/>
        <v>0</v>
      </c>
      <c r="AC546" s="60">
        <f t="shared" si="2432"/>
        <v>0</v>
      </c>
      <c r="AD546" s="60">
        <f>SUM(AD547,AD550,AD551)</f>
        <v>0</v>
      </c>
      <c r="AE546" s="60">
        <f t="shared" si="2432"/>
        <v>5</v>
      </c>
      <c r="AF546" s="60">
        <f>SUM(AF547,AF550,AF551)</f>
        <v>2</v>
      </c>
      <c r="AG546" s="60">
        <f t="shared" si="2432"/>
        <v>0</v>
      </c>
      <c r="AH546" s="60">
        <f>SUM(AH547,AH550,AH551)</f>
        <v>2</v>
      </c>
      <c r="AI546" s="60">
        <f t="shared" si="2432"/>
        <v>0</v>
      </c>
      <c r="AJ546" s="60">
        <f>SUM(AJ547,AJ550,AJ551)</f>
        <v>0</v>
      </c>
      <c r="AK546" s="60">
        <f>SUM(AK547,AK550,AK551)</f>
        <v>0</v>
      </c>
      <c r="AL546" s="60">
        <f>SUM(AL547,AL550,AL551)</f>
        <v>0</v>
      </c>
      <c r="AM546" s="60">
        <f>SUM(AM547,AM550,AM551)</f>
        <v>0</v>
      </c>
      <c r="AN546" s="60">
        <f t="shared" si="2432"/>
        <v>0</v>
      </c>
      <c r="AO546" s="60">
        <f t="shared" si="2432"/>
        <v>0</v>
      </c>
      <c r="AP546" s="60">
        <f t="shared" si="2432"/>
        <v>0</v>
      </c>
      <c r="AQ546" s="60">
        <f t="shared" si="2432"/>
        <v>0</v>
      </c>
      <c r="AR546" s="60">
        <f>SUM(AR547,AR550,AR551)</f>
        <v>0</v>
      </c>
      <c r="AS546" s="60">
        <f t="shared" si="2432"/>
        <v>7</v>
      </c>
      <c r="AT546" s="60">
        <f>SUM(AT547,AT550,AT551)</f>
        <v>4</v>
      </c>
      <c r="AU546" s="60">
        <f t="shared" si="2432"/>
        <v>0</v>
      </c>
      <c r="AV546" s="60">
        <f>SUM(AV547,AV550,AV551)</f>
        <v>3</v>
      </c>
      <c r="AW546" s="60">
        <f t="shared" si="2432"/>
        <v>0</v>
      </c>
      <c r="AX546" s="60">
        <f t="shared" si="2432"/>
        <v>0</v>
      </c>
      <c r="AY546" s="60">
        <f t="shared" si="2432"/>
        <v>0</v>
      </c>
      <c r="AZ546" s="60">
        <f>SUM(AZ547,AZ550,AZ551)</f>
        <v>0</v>
      </c>
      <c r="BA546" s="60">
        <f t="shared" si="2432"/>
        <v>0</v>
      </c>
      <c r="BB546" s="60">
        <f t="shared" si="2432"/>
        <v>1</v>
      </c>
      <c r="BC546" s="60">
        <f t="shared" si="2432"/>
        <v>0</v>
      </c>
      <c r="BD546" s="60">
        <f t="shared" ref="BD546" si="2433">SUM(BD547,BD550,BD551)</f>
        <v>0</v>
      </c>
      <c r="BE546" s="60">
        <f>SUM(BE547,BE550,BE551)</f>
        <v>0</v>
      </c>
      <c r="BF546" s="60">
        <f t="shared" si="2432"/>
        <v>5</v>
      </c>
      <c r="BG546" s="63">
        <f>SUM(BG547,BG550,BG551)</f>
        <v>4</v>
      </c>
      <c r="BH546" s="60">
        <f>SUM(BH547,BH550,BH551)</f>
        <v>2</v>
      </c>
      <c r="BI546" s="60">
        <f t="shared" si="2432"/>
        <v>0</v>
      </c>
      <c r="BJ546" s="60">
        <f>SUM(BJ547,BJ550,BJ551)</f>
        <v>0</v>
      </c>
      <c r="BK546" s="60">
        <f>SUM(BK547,BK550,BK551)</f>
        <v>0</v>
      </c>
      <c r="BL546" s="60">
        <f>SUM(BL547,BL550,BL551)</f>
        <v>0</v>
      </c>
      <c r="BM546" s="60">
        <f t="shared" si="2432"/>
        <v>0</v>
      </c>
      <c r="BN546" s="60">
        <f t="shared" si="2432"/>
        <v>0</v>
      </c>
      <c r="BO546" s="60">
        <f t="shared" si="2432"/>
        <v>0</v>
      </c>
      <c r="BP546" s="60">
        <f t="shared" si="2432"/>
        <v>2</v>
      </c>
      <c r="BQ546" s="60">
        <f>SUM(BQ547,BQ550,BQ551)</f>
        <v>7</v>
      </c>
      <c r="BR546" s="60">
        <f>SUM(BR547,BR550,BR551)</f>
        <v>3</v>
      </c>
      <c r="BS546" s="60">
        <f t="shared" si="2432"/>
        <v>0</v>
      </c>
      <c r="BT546" s="60">
        <f t="shared" si="2432"/>
        <v>0</v>
      </c>
      <c r="BU546" s="60">
        <f t="shared" si="2432"/>
        <v>1</v>
      </c>
      <c r="BV546" s="60">
        <f t="shared" si="2432"/>
        <v>0</v>
      </c>
      <c r="BW546" s="60">
        <f t="shared" ref="BW546:CA546" si="2434">SUM(BW547,BW550,BW551)</f>
        <v>0</v>
      </c>
      <c r="BX546" s="60">
        <f t="shared" ref="BX546" si="2435">SUM(BX547,BX550,BX551)</f>
        <v>0</v>
      </c>
      <c r="BY546" s="60">
        <f t="shared" si="2434"/>
        <v>0</v>
      </c>
      <c r="BZ546" s="60">
        <f t="shared" si="2434"/>
        <v>0</v>
      </c>
      <c r="CA546" s="60">
        <f t="shared" si="2434"/>
        <v>0</v>
      </c>
      <c r="CB546" s="60"/>
      <c r="CC546" s="60">
        <f t="shared" ref="CC546" si="2436">SUM(CC547,CC550,CC551)</f>
        <v>0</v>
      </c>
      <c r="CD546" s="84"/>
    </row>
    <row r="547" spans="1:82" ht="19.7" customHeight="1">
      <c r="A547" s="36" t="s">
        <v>483</v>
      </c>
      <c r="B547" s="26">
        <f t="shared" si="1966"/>
        <v>30</v>
      </c>
      <c r="C547" s="27">
        <f>SUM(C548:C548)</f>
        <v>0</v>
      </c>
      <c r="D547" s="27">
        <f>SUM(D548:D548)</f>
        <v>0</v>
      </c>
      <c r="E547" s="27">
        <f>SUM(E548:E548)</f>
        <v>0</v>
      </c>
      <c r="F547" s="27">
        <f>SUM(F548:F548)</f>
        <v>0</v>
      </c>
      <c r="G547" s="27">
        <f>SUM(G548:G548)</f>
        <v>0</v>
      </c>
      <c r="H547" s="27">
        <f t="shared" si="2264"/>
        <v>30</v>
      </c>
      <c r="I547" s="27">
        <f t="shared" ref="I547:BT547" si="2437">SUM(I548:I549)</f>
        <v>0</v>
      </c>
      <c r="J547" s="27">
        <f t="shared" si="2437"/>
        <v>0</v>
      </c>
      <c r="K547" s="27">
        <f t="shared" si="2437"/>
        <v>0</v>
      </c>
      <c r="L547" s="27">
        <f t="shared" si="2437"/>
        <v>0</v>
      </c>
      <c r="M547" s="27">
        <f t="shared" si="2437"/>
        <v>0</v>
      </c>
      <c r="N547" s="27">
        <f t="shared" si="2437"/>
        <v>0</v>
      </c>
      <c r="O547" s="27">
        <f t="shared" si="2437"/>
        <v>0</v>
      </c>
      <c r="P547" s="27">
        <f t="shared" si="2437"/>
        <v>0</v>
      </c>
      <c r="Q547" s="27">
        <f t="shared" si="2437"/>
        <v>0</v>
      </c>
      <c r="R547" s="27">
        <f t="shared" si="2437"/>
        <v>0</v>
      </c>
      <c r="S547" s="27">
        <f>SUM(S548:S549)</f>
        <v>0</v>
      </c>
      <c r="T547" s="27">
        <f t="shared" si="2437"/>
        <v>0</v>
      </c>
      <c r="U547" s="27">
        <f t="shared" si="2437"/>
        <v>0</v>
      </c>
      <c r="V547" s="27">
        <f t="shared" si="2437"/>
        <v>0</v>
      </c>
      <c r="W547" s="27">
        <f>SUM(W548:W549)</f>
        <v>2</v>
      </c>
      <c r="X547" s="27">
        <f t="shared" si="2437"/>
        <v>0</v>
      </c>
      <c r="Y547" s="27">
        <f t="shared" si="2437"/>
        <v>0</v>
      </c>
      <c r="Z547" s="27">
        <f t="shared" si="2437"/>
        <v>0</v>
      </c>
      <c r="AA547" s="27">
        <f>SUM(AA548:AA549)</f>
        <v>0</v>
      </c>
      <c r="AB547" s="27">
        <f t="shared" si="2437"/>
        <v>0</v>
      </c>
      <c r="AC547" s="27">
        <f t="shared" si="2437"/>
        <v>0</v>
      </c>
      <c r="AD547" s="27">
        <f>SUM(AD548:AD549)</f>
        <v>0</v>
      </c>
      <c r="AE547" s="27">
        <f t="shared" si="2437"/>
        <v>1</v>
      </c>
      <c r="AF547" s="27">
        <f>SUM(AF548:AF549)</f>
        <v>2</v>
      </c>
      <c r="AG547" s="27">
        <f t="shared" si="2437"/>
        <v>0</v>
      </c>
      <c r="AH547" s="27">
        <f>SUM(AH548:AH549)</f>
        <v>0</v>
      </c>
      <c r="AI547" s="27">
        <f t="shared" si="2437"/>
        <v>0</v>
      </c>
      <c r="AJ547" s="27">
        <f>SUM(AJ548:AJ549)</f>
        <v>0</v>
      </c>
      <c r="AK547" s="27">
        <f>SUM(AK548:AK549)</f>
        <v>0</v>
      </c>
      <c r="AL547" s="27">
        <f>SUM(AL548:AL549)</f>
        <v>0</v>
      </c>
      <c r="AM547" s="27">
        <f>SUM(AM548:AM549)</f>
        <v>0</v>
      </c>
      <c r="AN547" s="27">
        <f t="shared" si="2437"/>
        <v>0</v>
      </c>
      <c r="AO547" s="27">
        <f t="shared" si="2437"/>
        <v>0</v>
      </c>
      <c r="AP547" s="27">
        <f t="shared" si="2437"/>
        <v>0</v>
      </c>
      <c r="AQ547" s="27">
        <f t="shared" si="2437"/>
        <v>0</v>
      </c>
      <c r="AR547" s="27">
        <f>SUM(AR548:AR549)</f>
        <v>0</v>
      </c>
      <c r="AS547" s="27">
        <f t="shared" si="2437"/>
        <v>1</v>
      </c>
      <c r="AT547" s="27">
        <f>SUM(AT548:AT549)</f>
        <v>4</v>
      </c>
      <c r="AU547" s="27">
        <f t="shared" si="2437"/>
        <v>0</v>
      </c>
      <c r="AV547" s="27">
        <f>SUM(AV548:AV549)</f>
        <v>0</v>
      </c>
      <c r="AW547" s="27">
        <f t="shared" si="2437"/>
        <v>0</v>
      </c>
      <c r="AX547" s="27">
        <f t="shared" si="2437"/>
        <v>0</v>
      </c>
      <c r="AY547" s="27">
        <f t="shared" si="2437"/>
        <v>0</v>
      </c>
      <c r="AZ547" s="27">
        <f>SUM(AZ548:AZ549)</f>
        <v>0</v>
      </c>
      <c r="BA547" s="27">
        <f t="shared" si="2437"/>
        <v>0</v>
      </c>
      <c r="BB547" s="27">
        <f t="shared" si="2437"/>
        <v>0</v>
      </c>
      <c r="BC547" s="27">
        <f t="shared" si="2437"/>
        <v>0</v>
      </c>
      <c r="BD547" s="27">
        <f t="shared" ref="BD547" si="2438">SUM(BD548:BD549)</f>
        <v>0</v>
      </c>
      <c r="BE547" s="27">
        <f>SUM(BE548:BE549)</f>
        <v>0</v>
      </c>
      <c r="BF547" s="27">
        <f t="shared" si="2437"/>
        <v>2</v>
      </c>
      <c r="BG547" s="57">
        <f>SUM(BG548:BG549)</f>
        <v>4</v>
      </c>
      <c r="BH547" s="27">
        <f>SUM(BH548:BH549)</f>
        <v>2</v>
      </c>
      <c r="BI547" s="27">
        <f t="shared" si="2437"/>
        <v>0</v>
      </c>
      <c r="BJ547" s="27">
        <f>SUM(BJ548:BJ549)</f>
        <v>0</v>
      </c>
      <c r="BK547" s="27">
        <f>SUM(BK548:BK549)</f>
        <v>0</v>
      </c>
      <c r="BL547" s="27">
        <f>SUM(BL548:BL549)</f>
        <v>0</v>
      </c>
      <c r="BM547" s="27">
        <f t="shared" si="2437"/>
        <v>0</v>
      </c>
      <c r="BN547" s="27">
        <f t="shared" si="2437"/>
        <v>0</v>
      </c>
      <c r="BO547" s="27">
        <f t="shared" si="2437"/>
        <v>0</v>
      </c>
      <c r="BP547" s="27">
        <f t="shared" si="2437"/>
        <v>1</v>
      </c>
      <c r="BQ547" s="27">
        <f>SUM(BQ548:BQ549)</f>
        <v>7</v>
      </c>
      <c r="BR547" s="27">
        <f>SUM(BR548:BR549)</f>
        <v>3</v>
      </c>
      <c r="BS547" s="27">
        <f t="shared" si="2437"/>
        <v>0</v>
      </c>
      <c r="BT547" s="27">
        <f t="shared" si="2437"/>
        <v>0</v>
      </c>
      <c r="BU547" s="27">
        <f t="shared" ref="BU547:CA547" si="2439">SUM(BU548:BU549)</f>
        <v>1</v>
      </c>
      <c r="BV547" s="27">
        <f t="shared" si="2439"/>
        <v>0</v>
      </c>
      <c r="BW547" s="27">
        <f t="shared" si="2439"/>
        <v>0</v>
      </c>
      <c r="BX547" s="27">
        <f t="shared" ref="BX547" si="2440">SUM(BX548:BX549)</f>
        <v>0</v>
      </c>
      <c r="BY547" s="27">
        <f t="shared" si="2439"/>
        <v>0</v>
      </c>
      <c r="BZ547" s="27">
        <f t="shared" si="2439"/>
        <v>0</v>
      </c>
      <c r="CA547" s="27">
        <f t="shared" si="2439"/>
        <v>0</v>
      </c>
      <c r="CB547" s="27"/>
      <c r="CC547" s="27">
        <f t="shared" ref="CC547" si="2441">SUM(CC548:CC549)</f>
        <v>0</v>
      </c>
      <c r="CD547" s="84"/>
    </row>
    <row r="548" spans="1:82" ht="19.7" customHeight="1">
      <c r="A548" s="85" t="s">
        <v>524</v>
      </c>
      <c r="B548" s="3">
        <f t="shared" si="1966"/>
        <v>21</v>
      </c>
      <c r="C548" s="2"/>
      <c r="D548" s="2"/>
      <c r="E548" s="2"/>
      <c r="F548" s="2"/>
      <c r="G548" s="2"/>
      <c r="H548" s="2">
        <f t="shared" si="2264"/>
        <v>21</v>
      </c>
      <c r="I548" s="3"/>
      <c r="J548" s="3"/>
      <c r="K548" s="3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>
        <v>1</v>
      </c>
      <c r="X548" s="2"/>
      <c r="Y548" s="2"/>
      <c r="Z548" s="2"/>
      <c r="AA548" s="2"/>
      <c r="AB548" s="2"/>
      <c r="AC548" s="2"/>
      <c r="AD548" s="2"/>
      <c r="AE548" s="2"/>
      <c r="AF548" s="2">
        <v>2</v>
      </c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>
        <f>5-1</f>
        <v>4</v>
      </c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>
        <v>1</v>
      </c>
      <c r="BG548" s="86">
        <v>4</v>
      </c>
      <c r="BH548" s="2">
        <v>1</v>
      </c>
      <c r="BI548" s="2"/>
      <c r="BJ548" s="2"/>
      <c r="BK548" s="2"/>
      <c r="BL548" s="2"/>
      <c r="BM548" s="2"/>
      <c r="BN548" s="2"/>
      <c r="BO548" s="2"/>
      <c r="BP548" s="2">
        <v>1</v>
      </c>
      <c r="BQ548" s="2">
        <f>6-1</f>
        <v>5</v>
      </c>
      <c r="BR548" s="2">
        <v>2</v>
      </c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84" t="s">
        <v>568</v>
      </c>
    </row>
    <row r="549" spans="1:82" ht="19.7" customHeight="1">
      <c r="A549" s="85" t="s">
        <v>477</v>
      </c>
      <c r="B549" s="3">
        <f t="shared" si="1966"/>
        <v>9</v>
      </c>
      <c r="C549" s="2"/>
      <c r="D549" s="2"/>
      <c r="E549" s="2"/>
      <c r="F549" s="2"/>
      <c r="G549" s="2"/>
      <c r="H549" s="2">
        <f t="shared" si="2264"/>
        <v>9</v>
      </c>
      <c r="I549" s="3"/>
      <c r="J549" s="3"/>
      <c r="K549" s="3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>
        <v>1</v>
      </c>
      <c r="X549" s="2"/>
      <c r="Y549" s="2"/>
      <c r="Z549" s="2"/>
      <c r="AA549" s="2"/>
      <c r="AB549" s="2"/>
      <c r="AC549" s="2"/>
      <c r="AD549" s="2"/>
      <c r="AE549" s="2">
        <v>1</v>
      </c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>
        <v>1</v>
      </c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>
        <v>1</v>
      </c>
      <c r="BG549" s="86"/>
      <c r="BH549" s="2">
        <v>1</v>
      </c>
      <c r="BI549" s="2"/>
      <c r="BJ549" s="2"/>
      <c r="BK549" s="2"/>
      <c r="BL549" s="2"/>
      <c r="BM549" s="2"/>
      <c r="BN549" s="2"/>
      <c r="BO549" s="2"/>
      <c r="BP549" s="2">
        <v>0</v>
      </c>
      <c r="BQ549" s="2">
        <v>2</v>
      </c>
      <c r="BR549" s="2">
        <v>1</v>
      </c>
      <c r="BS549" s="2"/>
      <c r="BT549" s="2"/>
      <c r="BU549" s="2">
        <v>1</v>
      </c>
      <c r="BV549" s="2"/>
      <c r="BW549" s="2"/>
      <c r="BX549" s="2"/>
      <c r="BY549" s="2"/>
      <c r="BZ549" s="2"/>
      <c r="CA549" s="2"/>
      <c r="CB549" s="2"/>
      <c r="CC549" s="2"/>
      <c r="CD549" s="84" t="s">
        <v>568</v>
      </c>
    </row>
    <row r="550" spans="1:82" ht="19.7" customHeight="1">
      <c r="A550" s="85" t="s">
        <v>486</v>
      </c>
      <c r="B550" s="3">
        <f t="shared" si="1966"/>
        <v>15</v>
      </c>
      <c r="C550" s="2"/>
      <c r="D550" s="2"/>
      <c r="E550" s="2"/>
      <c r="F550" s="2"/>
      <c r="G550" s="2"/>
      <c r="H550" s="2">
        <f t="shared" si="2264"/>
        <v>15</v>
      </c>
      <c r="I550" s="3"/>
      <c r="J550" s="3"/>
      <c r="K550" s="3"/>
      <c r="L550" s="3"/>
      <c r="M550" s="2"/>
      <c r="N550" s="2"/>
      <c r="O550" s="2"/>
      <c r="P550" s="2">
        <v>1</v>
      </c>
      <c r="Q550" s="2"/>
      <c r="R550" s="2"/>
      <c r="S550" s="2"/>
      <c r="T550" s="2"/>
      <c r="U550" s="2"/>
      <c r="V550" s="2">
        <v>1</v>
      </c>
      <c r="W550" s="2"/>
      <c r="X550" s="2"/>
      <c r="Y550" s="2"/>
      <c r="Z550" s="2"/>
      <c r="AA550" s="2"/>
      <c r="AB550" s="2"/>
      <c r="AC550" s="2"/>
      <c r="AD550" s="2"/>
      <c r="AE550" s="2">
        <v>4</v>
      </c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>
        <v>6</v>
      </c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>
        <v>2</v>
      </c>
      <c r="BG550" s="86"/>
      <c r="BH550" s="2"/>
      <c r="BI550" s="2"/>
      <c r="BJ550" s="2"/>
      <c r="BK550" s="2"/>
      <c r="BL550" s="2"/>
      <c r="BM550" s="2"/>
      <c r="BN550" s="2"/>
      <c r="BO550" s="2"/>
      <c r="BP550" s="2">
        <v>1</v>
      </c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84" t="s">
        <v>568</v>
      </c>
    </row>
    <row r="551" spans="1:82" ht="19.7" customHeight="1">
      <c r="A551" s="85" t="s">
        <v>50</v>
      </c>
      <c r="B551" s="3">
        <f t="shared" si="1966"/>
        <v>8</v>
      </c>
      <c r="C551" s="2"/>
      <c r="D551" s="2"/>
      <c r="E551" s="2"/>
      <c r="F551" s="2"/>
      <c r="G551" s="2"/>
      <c r="H551" s="2">
        <f t="shared" si="2264"/>
        <v>8</v>
      </c>
      <c r="I551" s="3"/>
      <c r="J551" s="3"/>
      <c r="K551" s="3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>
        <v>1</v>
      </c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>
        <v>2</v>
      </c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>
        <v>3</v>
      </c>
      <c r="AW551" s="2"/>
      <c r="AX551" s="2"/>
      <c r="AY551" s="2"/>
      <c r="AZ551" s="2"/>
      <c r="BA551" s="2"/>
      <c r="BB551" s="2">
        <v>1</v>
      </c>
      <c r="BC551" s="2"/>
      <c r="BD551" s="2"/>
      <c r="BE551" s="2"/>
      <c r="BF551" s="2">
        <v>1</v>
      </c>
      <c r="BG551" s="86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84" t="s">
        <v>568</v>
      </c>
    </row>
    <row r="552" spans="1:82" s="41" customFormat="1" ht="19.7" customHeight="1">
      <c r="A552" s="58" t="s">
        <v>525</v>
      </c>
      <c r="B552" s="59">
        <f t="shared" si="1966"/>
        <v>36</v>
      </c>
      <c r="C552" s="60">
        <f>SUM(C553,C556,C557)</f>
        <v>0</v>
      </c>
      <c r="D552" s="60">
        <f t="shared" ref="D552:I552" si="2442">SUM(D553,D556,D557)</f>
        <v>0</v>
      </c>
      <c r="E552" s="60">
        <f t="shared" si="2442"/>
        <v>0</v>
      </c>
      <c r="F552" s="60">
        <f t="shared" si="2442"/>
        <v>0</v>
      </c>
      <c r="G552" s="60">
        <f t="shared" si="2442"/>
        <v>0</v>
      </c>
      <c r="H552" s="60">
        <f t="shared" si="2264"/>
        <v>36</v>
      </c>
      <c r="I552" s="60">
        <f t="shared" si="2442"/>
        <v>0</v>
      </c>
      <c r="J552" s="60">
        <f t="shared" ref="J552" si="2443">SUM(J553,J556,J557)</f>
        <v>0</v>
      </c>
      <c r="K552" s="60">
        <f t="shared" ref="K552" si="2444">SUM(K553,K556,K557)</f>
        <v>0</v>
      </c>
      <c r="L552" s="60">
        <f t="shared" ref="L552" si="2445">SUM(L553,L556,L557)</f>
        <v>0</v>
      </c>
      <c r="M552" s="60">
        <f t="shared" ref="M552" si="2446">SUM(M553,M556,M557)</f>
        <v>0</v>
      </c>
      <c r="N552" s="60">
        <f t="shared" ref="N552" si="2447">SUM(N553,N556,N557)</f>
        <v>0</v>
      </c>
      <c r="O552" s="60">
        <f t="shared" ref="O552" si="2448">SUM(O553,O556,O557)</f>
        <v>0</v>
      </c>
      <c r="P552" s="60">
        <f t="shared" ref="P552" si="2449">SUM(P553,P556,P557)</f>
        <v>0</v>
      </c>
      <c r="Q552" s="60">
        <f t="shared" ref="Q552" si="2450">SUM(Q553,Q556,Q557)</f>
        <v>0</v>
      </c>
      <c r="R552" s="60">
        <f t="shared" ref="R552" si="2451">SUM(R553,R556,R557)</f>
        <v>0</v>
      </c>
      <c r="S552" s="60">
        <f t="shared" ref="S552" si="2452">SUM(S553,S556,S557)</f>
        <v>0</v>
      </c>
      <c r="T552" s="60">
        <f t="shared" ref="T552" si="2453">SUM(T553,T556,T557)</f>
        <v>0</v>
      </c>
      <c r="U552" s="60">
        <f t="shared" ref="U552" si="2454">SUM(U553,U556,U557)</f>
        <v>0</v>
      </c>
      <c r="V552" s="60">
        <f t="shared" ref="V552" si="2455">SUM(V553,V556,V557)</f>
        <v>1</v>
      </c>
      <c r="W552" s="60">
        <f t="shared" ref="W552" si="2456">SUM(W553,W556,W557)</f>
        <v>0</v>
      </c>
      <c r="X552" s="60">
        <f t="shared" ref="X552" si="2457">SUM(X553,X556,X557)</f>
        <v>0</v>
      </c>
      <c r="Y552" s="60">
        <f t="shared" ref="Y552" si="2458">SUM(Y553,Y556,Y557)</f>
        <v>0</v>
      </c>
      <c r="Z552" s="60">
        <f t="shared" ref="Z552" si="2459">SUM(Z553,Z556,Z557)</f>
        <v>0</v>
      </c>
      <c r="AA552" s="60">
        <f t="shared" ref="AA552" si="2460">SUM(AA553,AA556,AA557)</f>
        <v>0</v>
      </c>
      <c r="AB552" s="60">
        <f t="shared" ref="AB552" si="2461">SUM(AB553,AB556,AB557)</f>
        <v>0</v>
      </c>
      <c r="AC552" s="60">
        <f t="shared" ref="AC552" si="2462">SUM(AC553,AC556,AC557)</f>
        <v>0</v>
      </c>
      <c r="AD552" s="60">
        <f t="shared" ref="AD552" si="2463">SUM(AD553,AD556,AD557)</f>
        <v>0</v>
      </c>
      <c r="AE552" s="60">
        <f t="shared" ref="AE552" si="2464">SUM(AE553,AE556,AE557)</f>
        <v>5</v>
      </c>
      <c r="AF552" s="60">
        <f t="shared" ref="AF552" si="2465">SUM(AF553,AF556,AF557)</f>
        <v>1</v>
      </c>
      <c r="AG552" s="60">
        <f t="shared" ref="AG552" si="2466">SUM(AG553,AG556,AG557)</f>
        <v>0</v>
      </c>
      <c r="AH552" s="60">
        <f t="shared" ref="AH552" si="2467">SUM(AH553,AH556,AH557)</f>
        <v>2</v>
      </c>
      <c r="AI552" s="60">
        <f t="shared" ref="AI552" si="2468">SUM(AI553,AI556,AI557)</f>
        <v>0</v>
      </c>
      <c r="AJ552" s="60">
        <f t="shared" ref="AJ552" si="2469">SUM(AJ553,AJ556,AJ557)</f>
        <v>0</v>
      </c>
      <c r="AK552" s="60">
        <f t="shared" ref="AK552" si="2470">SUM(AK553,AK556,AK557)</f>
        <v>0</v>
      </c>
      <c r="AL552" s="60">
        <f t="shared" ref="AL552" si="2471">SUM(AL553,AL556,AL557)</f>
        <v>0</v>
      </c>
      <c r="AM552" s="60">
        <f t="shared" ref="AM552" si="2472">SUM(AM553,AM556,AM557)</f>
        <v>0</v>
      </c>
      <c r="AN552" s="60">
        <f t="shared" ref="AN552" si="2473">SUM(AN553,AN556,AN557)</f>
        <v>0</v>
      </c>
      <c r="AO552" s="60">
        <f t="shared" ref="AO552" si="2474">SUM(AO553,AO556,AO557)</f>
        <v>0</v>
      </c>
      <c r="AP552" s="60">
        <f t="shared" ref="AP552" si="2475">SUM(AP553,AP556,AP557)</f>
        <v>0</v>
      </c>
      <c r="AQ552" s="60">
        <f t="shared" ref="AQ552" si="2476">SUM(AQ553,AQ556,AQ557)</f>
        <v>0</v>
      </c>
      <c r="AR552" s="60">
        <f t="shared" ref="AR552" si="2477">SUM(AR553,AR556,AR557)</f>
        <v>0</v>
      </c>
      <c r="AS552" s="60">
        <f t="shared" ref="AS552" si="2478">SUM(AS553,AS556,AS557)</f>
        <v>4</v>
      </c>
      <c r="AT552" s="60">
        <f t="shared" ref="AT552" si="2479">SUM(AT553,AT556,AT557)</f>
        <v>3</v>
      </c>
      <c r="AU552" s="60">
        <f t="shared" ref="AU552" si="2480">SUM(AU553,AU556,AU557)</f>
        <v>0</v>
      </c>
      <c r="AV552" s="60">
        <f t="shared" ref="AV552" si="2481">SUM(AV553,AV556,AV557)</f>
        <v>3</v>
      </c>
      <c r="AW552" s="60">
        <f t="shared" ref="AW552" si="2482">SUM(AW553,AW556,AW557)</f>
        <v>0</v>
      </c>
      <c r="AX552" s="60">
        <f t="shared" ref="AX552" si="2483">SUM(AX553,AX556,AX557)</f>
        <v>0</v>
      </c>
      <c r="AY552" s="60">
        <f t="shared" ref="AY552" si="2484">SUM(AY553,AY556,AY557)</f>
        <v>0</v>
      </c>
      <c r="AZ552" s="60">
        <f t="shared" ref="AZ552" si="2485">SUM(AZ553,AZ556,AZ557)</f>
        <v>0</v>
      </c>
      <c r="BA552" s="60">
        <f t="shared" ref="BA552" si="2486">SUM(BA553,BA556,BA557)</f>
        <v>0</v>
      </c>
      <c r="BB552" s="60">
        <f t="shared" ref="BB552" si="2487">SUM(BB553,BB556,BB557)</f>
        <v>1</v>
      </c>
      <c r="BC552" s="60">
        <f t="shared" ref="BC552" si="2488">SUM(BC553,BC556,BC557)</f>
        <v>0</v>
      </c>
      <c r="BD552" s="60">
        <f t="shared" ref="BD552" si="2489">SUM(BD553,BD556,BD557)</f>
        <v>0</v>
      </c>
      <c r="BE552" s="60">
        <f t="shared" ref="BE552" si="2490">SUM(BE553,BE556,BE557)</f>
        <v>0</v>
      </c>
      <c r="BF552" s="60">
        <f t="shared" ref="BF552" si="2491">SUM(BF553,BF556,BF557)</f>
        <v>4</v>
      </c>
      <c r="BG552" s="60">
        <f t="shared" ref="BG552" si="2492">SUM(BG553,BG556,BG557)</f>
        <v>4</v>
      </c>
      <c r="BH552" s="60">
        <f t="shared" ref="BH552" si="2493">SUM(BH553,BH556,BH557)</f>
        <v>0</v>
      </c>
      <c r="BI552" s="60">
        <f t="shared" ref="BI552" si="2494">SUM(BI553,BI556,BI557)</f>
        <v>0</v>
      </c>
      <c r="BJ552" s="60">
        <f t="shared" ref="BJ552" si="2495">SUM(BJ553,BJ556,BJ557)</f>
        <v>0</v>
      </c>
      <c r="BK552" s="60">
        <f t="shared" ref="BK552" si="2496">SUM(BK553,BK556,BK557)</f>
        <v>0</v>
      </c>
      <c r="BL552" s="60">
        <f t="shared" ref="BL552" si="2497">SUM(BL553,BL556,BL557)</f>
        <v>0</v>
      </c>
      <c r="BM552" s="60">
        <f t="shared" ref="BM552" si="2498">SUM(BM553,BM556,BM557)</f>
        <v>0</v>
      </c>
      <c r="BN552" s="60">
        <f t="shared" ref="BN552" si="2499">SUM(BN553,BN556,BN557)</f>
        <v>0</v>
      </c>
      <c r="BO552" s="60">
        <f t="shared" ref="BO552" si="2500">SUM(BO553,BO556,BO557)</f>
        <v>0</v>
      </c>
      <c r="BP552" s="60">
        <f t="shared" ref="BP552" si="2501">SUM(BP553,BP556,BP557)</f>
        <v>2</v>
      </c>
      <c r="BQ552" s="60">
        <f t="shared" ref="BQ552" si="2502">SUM(BQ553,BQ556,BQ557)</f>
        <v>3</v>
      </c>
      <c r="BR552" s="60">
        <f t="shared" ref="BR552" si="2503">SUM(BR553,BR556,BR557)</f>
        <v>3</v>
      </c>
      <c r="BS552" s="60">
        <f t="shared" ref="BS552" si="2504">SUM(BS553,BS556,BS557)</f>
        <v>0</v>
      </c>
      <c r="BT552" s="60">
        <f t="shared" ref="BT552" si="2505">SUM(BT553,BT556,BT557)</f>
        <v>0</v>
      </c>
      <c r="BU552" s="60">
        <f t="shared" ref="BU552" si="2506">SUM(BU553,BU556,BU557)</f>
        <v>0</v>
      </c>
      <c r="BV552" s="60">
        <f t="shared" ref="BV552" si="2507">SUM(BV553,BV556,BV557)</f>
        <v>0</v>
      </c>
      <c r="BW552" s="60">
        <f t="shared" ref="BW552" si="2508">SUM(BW553,BW556,BW557)</f>
        <v>0</v>
      </c>
      <c r="BX552" s="60">
        <f t="shared" ref="BX552" si="2509">SUM(BX553,BX556,BX557)</f>
        <v>0</v>
      </c>
      <c r="BY552" s="60">
        <f t="shared" ref="BY552" si="2510">SUM(BY553,BY556,BY557)</f>
        <v>0</v>
      </c>
      <c r="BZ552" s="60">
        <f t="shared" ref="BZ552" si="2511">SUM(BZ553,BZ556,BZ557)</f>
        <v>0</v>
      </c>
      <c r="CA552" s="60">
        <f t="shared" ref="CA552:CC552" si="2512">SUM(CA553,CA556,CA557)</f>
        <v>0</v>
      </c>
      <c r="CB552" s="60"/>
      <c r="CC552" s="60">
        <f t="shared" si="2512"/>
        <v>0</v>
      </c>
      <c r="CD552" s="84"/>
    </row>
    <row r="553" spans="1:82" ht="19.7" customHeight="1">
      <c r="A553" s="36" t="s">
        <v>483</v>
      </c>
      <c r="B553" s="26">
        <f t="shared" si="1966"/>
        <v>20</v>
      </c>
      <c r="C553" s="27">
        <f>SUM(C554:C554)</f>
        <v>0</v>
      </c>
      <c r="D553" s="27">
        <f t="shared" ref="D553:G553" si="2513">SUM(D554:D554)</f>
        <v>0</v>
      </c>
      <c r="E553" s="27">
        <f t="shared" si="2513"/>
        <v>0</v>
      </c>
      <c r="F553" s="27">
        <f t="shared" si="2513"/>
        <v>0</v>
      </c>
      <c r="G553" s="27">
        <f t="shared" si="2513"/>
        <v>0</v>
      </c>
      <c r="H553" s="27">
        <f t="shared" si="2264"/>
        <v>20</v>
      </c>
      <c r="I553" s="27">
        <f t="shared" ref="I553:BT553" si="2514">SUM(I554:I555)</f>
        <v>0</v>
      </c>
      <c r="J553" s="27">
        <f t="shared" si="2514"/>
        <v>0</v>
      </c>
      <c r="K553" s="27">
        <f t="shared" si="2514"/>
        <v>0</v>
      </c>
      <c r="L553" s="27">
        <f t="shared" si="2514"/>
        <v>0</v>
      </c>
      <c r="M553" s="27">
        <f t="shared" si="2514"/>
        <v>0</v>
      </c>
      <c r="N553" s="27">
        <f t="shared" si="2514"/>
        <v>0</v>
      </c>
      <c r="O553" s="27">
        <f t="shared" si="2514"/>
        <v>0</v>
      </c>
      <c r="P553" s="27">
        <f t="shared" si="2514"/>
        <v>0</v>
      </c>
      <c r="Q553" s="27">
        <f t="shared" si="2514"/>
        <v>0</v>
      </c>
      <c r="R553" s="27">
        <f t="shared" si="2514"/>
        <v>0</v>
      </c>
      <c r="S553" s="27">
        <f>SUM(S554:S555)</f>
        <v>0</v>
      </c>
      <c r="T553" s="27">
        <f t="shared" si="2514"/>
        <v>0</v>
      </c>
      <c r="U553" s="27">
        <f t="shared" si="2514"/>
        <v>0</v>
      </c>
      <c r="V553" s="27">
        <f t="shared" si="2514"/>
        <v>0</v>
      </c>
      <c r="W553" s="27">
        <f>SUM(W554:W555)</f>
        <v>0</v>
      </c>
      <c r="X553" s="27">
        <f t="shared" si="2514"/>
        <v>0</v>
      </c>
      <c r="Y553" s="27">
        <f t="shared" si="2514"/>
        <v>0</v>
      </c>
      <c r="Z553" s="27">
        <f t="shared" si="2514"/>
        <v>0</v>
      </c>
      <c r="AA553" s="27">
        <f>SUM(AA554:AA555)</f>
        <v>0</v>
      </c>
      <c r="AB553" s="27">
        <f t="shared" si="2514"/>
        <v>0</v>
      </c>
      <c r="AC553" s="27">
        <f t="shared" si="2514"/>
        <v>0</v>
      </c>
      <c r="AD553" s="27">
        <f>SUM(AD554:AD555)</f>
        <v>0</v>
      </c>
      <c r="AE553" s="27">
        <f t="shared" si="2514"/>
        <v>2</v>
      </c>
      <c r="AF553" s="27">
        <f>SUM(AF554:AF555)</f>
        <v>1</v>
      </c>
      <c r="AG553" s="27">
        <f t="shared" si="2514"/>
        <v>0</v>
      </c>
      <c r="AH553" s="27">
        <f>SUM(AH554:AH555)</f>
        <v>0</v>
      </c>
      <c r="AI553" s="27">
        <f t="shared" si="2514"/>
        <v>0</v>
      </c>
      <c r="AJ553" s="27">
        <f>SUM(AJ554:AJ555)</f>
        <v>0</v>
      </c>
      <c r="AK553" s="27">
        <f>SUM(AK554:AK555)</f>
        <v>0</v>
      </c>
      <c r="AL553" s="27">
        <f>SUM(AL554:AL555)</f>
        <v>0</v>
      </c>
      <c r="AM553" s="27">
        <f>SUM(AM554:AM555)</f>
        <v>0</v>
      </c>
      <c r="AN553" s="27">
        <f t="shared" si="2514"/>
        <v>0</v>
      </c>
      <c r="AO553" s="27">
        <f t="shared" si="2514"/>
        <v>0</v>
      </c>
      <c r="AP553" s="27">
        <f t="shared" si="2514"/>
        <v>0</v>
      </c>
      <c r="AQ553" s="27">
        <f t="shared" si="2514"/>
        <v>0</v>
      </c>
      <c r="AR553" s="27">
        <f>SUM(AR554:AR555)</f>
        <v>0</v>
      </c>
      <c r="AS553" s="27">
        <f t="shared" si="2514"/>
        <v>1</v>
      </c>
      <c r="AT553" s="27">
        <f>SUM(AT554:AT555)</f>
        <v>3</v>
      </c>
      <c r="AU553" s="27">
        <f t="shared" si="2514"/>
        <v>0</v>
      </c>
      <c r="AV553" s="27">
        <f>SUM(AV554:AV555)</f>
        <v>0</v>
      </c>
      <c r="AW553" s="27">
        <f t="shared" si="2514"/>
        <v>0</v>
      </c>
      <c r="AX553" s="27">
        <f t="shared" si="2514"/>
        <v>0</v>
      </c>
      <c r="AY553" s="27">
        <f t="shared" si="2514"/>
        <v>0</v>
      </c>
      <c r="AZ553" s="27">
        <f>SUM(AZ554:AZ555)</f>
        <v>0</v>
      </c>
      <c r="BA553" s="27">
        <f t="shared" si="2514"/>
        <v>0</v>
      </c>
      <c r="BB553" s="27">
        <f t="shared" si="2514"/>
        <v>0</v>
      </c>
      <c r="BC553" s="27">
        <f t="shared" si="2514"/>
        <v>0</v>
      </c>
      <c r="BD553" s="27">
        <f t="shared" ref="BD553" si="2515">SUM(BD554:BD555)</f>
        <v>0</v>
      </c>
      <c r="BE553" s="27">
        <f>SUM(BE554:BE555)</f>
        <v>0</v>
      </c>
      <c r="BF553" s="27">
        <f t="shared" si="2514"/>
        <v>2</v>
      </c>
      <c r="BG553" s="27">
        <f>SUM(BG554:BG555)</f>
        <v>4</v>
      </c>
      <c r="BH553" s="27">
        <f>SUM(BH554:BH555)</f>
        <v>0</v>
      </c>
      <c r="BI553" s="27">
        <f t="shared" si="2514"/>
        <v>0</v>
      </c>
      <c r="BJ553" s="27">
        <f>SUM(BJ554:BJ555)</f>
        <v>0</v>
      </c>
      <c r="BK553" s="27">
        <f>SUM(BK554:BK555)</f>
        <v>0</v>
      </c>
      <c r="BL553" s="27">
        <f>SUM(BL554:BL555)</f>
        <v>0</v>
      </c>
      <c r="BM553" s="27">
        <f t="shared" si="2514"/>
        <v>0</v>
      </c>
      <c r="BN553" s="27">
        <f t="shared" si="2514"/>
        <v>0</v>
      </c>
      <c r="BO553" s="27">
        <f t="shared" si="2514"/>
        <v>0</v>
      </c>
      <c r="BP553" s="27">
        <f t="shared" si="2514"/>
        <v>1</v>
      </c>
      <c r="BQ553" s="27">
        <f>SUM(BQ554:BQ555)</f>
        <v>3</v>
      </c>
      <c r="BR553" s="27">
        <f>SUM(BR554:BR555)</f>
        <v>3</v>
      </c>
      <c r="BS553" s="27">
        <f t="shared" si="2514"/>
        <v>0</v>
      </c>
      <c r="BT553" s="27">
        <f t="shared" si="2514"/>
        <v>0</v>
      </c>
      <c r="BU553" s="27">
        <f t="shared" ref="BU553:CA553" si="2516">SUM(BU554:BU555)</f>
        <v>0</v>
      </c>
      <c r="BV553" s="27">
        <f t="shared" si="2516"/>
        <v>0</v>
      </c>
      <c r="BW553" s="27">
        <f t="shared" si="2516"/>
        <v>0</v>
      </c>
      <c r="BX553" s="27">
        <f t="shared" ref="BX553" si="2517">SUM(BX554:BX555)</f>
        <v>0</v>
      </c>
      <c r="BY553" s="27">
        <f t="shared" si="2516"/>
        <v>0</v>
      </c>
      <c r="BZ553" s="27">
        <f t="shared" si="2516"/>
        <v>0</v>
      </c>
      <c r="CA553" s="27">
        <f t="shared" si="2516"/>
        <v>0</v>
      </c>
      <c r="CB553" s="27"/>
      <c r="CC553" s="27">
        <f t="shared" ref="CC553" si="2518">SUM(CC554:CC555)</f>
        <v>0</v>
      </c>
      <c r="CD553" s="84"/>
    </row>
    <row r="554" spans="1:82" ht="19.7" customHeight="1">
      <c r="A554" s="85" t="s">
        <v>526</v>
      </c>
      <c r="B554" s="3">
        <f t="shared" ref="B554:B557" si="2519">SUM(C554:H554)</f>
        <v>14</v>
      </c>
      <c r="C554" s="2"/>
      <c r="D554" s="2"/>
      <c r="E554" s="2"/>
      <c r="F554" s="2"/>
      <c r="G554" s="2"/>
      <c r="H554" s="2">
        <f t="shared" si="2264"/>
        <v>14</v>
      </c>
      <c r="I554" s="3"/>
      <c r="J554" s="3"/>
      <c r="K554" s="3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>
        <v>1</v>
      </c>
      <c r="AF554" s="2">
        <v>1</v>
      </c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>
        <v>3</v>
      </c>
      <c r="AU554" s="2"/>
      <c r="AV554" s="2"/>
      <c r="AW554" s="2"/>
      <c r="AX554" s="2"/>
      <c r="AY554" s="2">
        <v>0</v>
      </c>
      <c r="AZ554" s="2"/>
      <c r="BA554" s="2"/>
      <c r="BB554" s="2"/>
      <c r="BC554" s="2"/>
      <c r="BD554" s="2"/>
      <c r="BE554" s="2"/>
      <c r="BF554" s="2">
        <v>1</v>
      </c>
      <c r="BG554" s="86">
        <v>3</v>
      </c>
      <c r="BH554" s="2"/>
      <c r="BI554" s="2"/>
      <c r="BJ554" s="2"/>
      <c r="BK554" s="2"/>
      <c r="BL554" s="2"/>
      <c r="BM554" s="2"/>
      <c r="BN554" s="2"/>
      <c r="BO554" s="2"/>
      <c r="BP554" s="2">
        <v>1</v>
      </c>
      <c r="BQ554" s="2">
        <f>3-1</f>
        <v>2</v>
      </c>
      <c r="BR554" s="2">
        <v>2</v>
      </c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84" t="s">
        <v>568</v>
      </c>
    </row>
    <row r="555" spans="1:82" ht="19.7" customHeight="1">
      <c r="A555" s="85" t="s">
        <v>527</v>
      </c>
      <c r="B555" s="3">
        <f t="shared" si="2519"/>
        <v>6</v>
      </c>
      <c r="C555" s="2"/>
      <c r="D555" s="2"/>
      <c r="E555" s="2"/>
      <c r="F555" s="2"/>
      <c r="G555" s="2"/>
      <c r="H555" s="2">
        <f t="shared" si="2264"/>
        <v>6</v>
      </c>
      <c r="I555" s="3"/>
      <c r="J555" s="3"/>
      <c r="K555" s="3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>
        <v>1</v>
      </c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>
        <v>1</v>
      </c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>
        <v>1</v>
      </c>
      <c r="BG555" s="86">
        <v>1</v>
      </c>
      <c r="BH555" s="2"/>
      <c r="BI555" s="2"/>
      <c r="BJ555" s="2"/>
      <c r="BK555" s="2"/>
      <c r="BL555" s="2"/>
      <c r="BM555" s="2"/>
      <c r="BN555" s="2"/>
      <c r="BO555" s="2"/>
      <c r="BP555" s="2"/>
      <c r="BQ555" s="2">
        <v>1</v>
      </c>
      <c r="BR555" s="2">
        <v>1</v>
      </c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84" t="s">
        <v>568</v>
      </c>
    </row>
    <row r="556" spans="1:82" ht="19.7" customHeight="1">
      <c r="A556" s="85" t="s">
        <v>528</v>
      </c>
      <c r="B556" s="3">
        <f t="shared" si="2519"/>
        <v>10</v>
      </c>
      <c r="C556" s="2"/>
      <c r="D556" s="2"/>
      <c r="E556" s="2"/>
      <c r="F556" s="2"/>
      <c r="G556" s="2"/>
      <c r="H556" s="2">
        <f t="shared" si="2264"/>
        <v>10</v>
      </c>
      <c r="I556" s="3"/>
      <c r="J556" s="3"/>
      <c r="K556" s="3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>
        <v>1</v>
      </c>
      <c r="W556" s="2"/>
      <c r="X556" s="2"/>
      <c r="Y556" s="2"/>
      <c r="Z556" s="2"/>
      <c r="AA556" s="2"/>
      <c r="AB556" s="2"/>
      <c r="AC556" s="2"/>
      <c r="AD556" s="2"/>
      <c r="AE556" s="2">
        <v>3</v>
      </c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>
        <v>3</v>
      </c>
      <c r="AT556" s="2"/>
      <c r="AU556" s="2"/>
      <c r="AV556" s="2"/>
      <c r="AW556" s="2"/>
      <c r="AX556" s="2"/>
      <c r="AY556" s="2"/>
      <c r="AZ556" s="2"/>
      <c r="BA556" s="2"/>
      <c r="BB556" s="2">
        <v>1</v>
      </c>
      <c r="BC556" s="2"/>
      <c r="BD556" s="2"/>
      <c r="BE556" s="2"/>
      <c r="BF556" s="2">
        <v>1</v>
      </c>
      <c r="BG556" s="86"/>
      <c r="BH556" s="2"/>
      <c r="BI556" s="2"/>
      <c r="BJ556" s="2"/>
      <c r="BK556" s="2"/>
      <c r="BL556" s="2"/>
      <c r="BM556" s="2"/>
      <c r="BN556" s="2"/>
      <c r="BO556" s="2"/>
      <c r="BP556" s="2">
        <v>1</v>
      </c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84" t="s">
        <v>568</v>
      </c>
    </row>
    <row r="557" spans="1:82" ht="18.75" customHeight="1">
      <c r="A557" s="90" t="s">
        <v>546</v>
      </c>
      <c r="B557" s="3">
        <f t="shared" si="2519"/>
        <v>6</v>
      </c>
      <c r="C557" s="91"/>
      <c r="D557" s="91"/>
      <c r="E557" s="91"/>
      <c r="F557" s="91"/>
      <c r="G557" s="91"/>
      <c r="H557" s="2">
        <f t="shared" si="2264"/>
        <v>6</v>
      </c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2">
        <v>2</v>
      </c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2">
        <v>3</v>
      </c>
      <c r="AW557" s="91"/>
      <c r="AX557" s="91"/>
      <c r="AY557" s="91"/>
      <c r="AZ557" s="91"/>
      <c r="BA557" s="91"/>
      <c r="BB557" s="91"/>
      <c r="BC557" s="91"/>
      <c r="BD557" s="91"/>
      <c r="BE557" s="91"/>
      <c r="BF557" s="2">
        <v>1</v>
      </c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  <c r="BZ557" s="91"/>
      <c r="CA557" s="91"/>
      <c r="CB557" s="91"/>
      <c r="CC557" s="91"/>
      <c r="CD557" s="84" t="s">
        <v>568</v>
      </c>
    </row>
    <row r="558" spans="1:82">
      <c r="AY558" s="25"/>
    </row>
    <row r="559" spans="1:82">
      <c r="AY559" s="25"/>
    </row>
    <row r="560" spans="1:82">
      <c r="AY560" s="25"/>
    </row>
    <row r="561" spans="51:51">
      <c r="AY561" s="25"/>
    </row>
    <row r="562" spans="51:51">
      <c r="AY562" s="25"/>
    </row>
    <row r="563" spans="51:51">
      <c r="AY563" s="25"/>
    </row>
    <row r="564" spans="51:51">
      <c r="AY564" s="25"/>
    </row>
    <row r="565" spans="51:51">
      <c r="AY565" s="25"/>
    </row>
    <row r="566" spans="51:51">
      <c r="AY566" s="25"/>
    </row>
    <row r="567" spans="51:51">
      <c r="AY567" s="25"/>
    </row>
    <row r="568" spans="51:51">
      <c r="AY568" s="25"/>
    </row>
    <row r="569" spans="51:51">
      <c r="AY569" s="25"/>
    </row>
    <row r="570" spans="51:51">
      <c r="AY570" s="25"/>
    </row>
    <row r="571" spans="51:51">
      <c r="AY571" s="25"/>
    </row>
    <row r="572" spans="51:51">
      <c r="AY572" s="25"/>
    </row>
    <row r="573" spans="51:51">
      <c r="AY573" s="25"/>
    </row>
    <row r="574" spans="51:51">
      <c r="AY574" s="25"/>
    </row>
    <row r="575" spans="51:51">
      <c r="AY575" s="25"/>
    </row>
    <row r="576" spans="51:51">
      <c r="AY576" s="25"/>
    </row>
    <row r="577" spans="51:51">
      <c r="AY577" s="25"/>
    </row>
    <row r="578" spans="51:51">
      <c r="AY578" s="25"/>
    </row>
    <row r="579" spans="51:51">
      <c r="AY579" s="25"/>
    </row>
    <row r="580" spans="51:51">
      <c r="AY580" s="25"/>
    </row>
    <row r="581" spans="51:51">
      <c r="AY581" s="25"/>
    </row>
    <row r="582" spans="51:51">
      <c r="AY582" s="25"/>
    </row>
    <row r="583" spans="51:51">
      <c r="AY583" s="25"/>
    </row>
    <row r="584" spans="51:51">
      <c r="AY584" s="25"/>
    </row>
    <row r="585" spans="51:51">
      <c r="AY585" s="25"/>
    </row>
    <row r="586" spans="51:51">
      <c r="AY586" s="25"/>
    </row>
    <row r="587" spans="51:51">
      <c r="AY587" s="25"/>
    </row>
    <row r="588" spans="51:51">
      <c r="AY588" s="25"/>
    </row>
    <row r="589" spans="51:51">
      <c r="AY589" s="25"/>
    </row>
    <row r="590" spans="51:51">
      <c r="AY590" s="25"/>
    </row>
    <row r="591" spans="51:51">
      <c r="AY591" s="25"/>
    </row>
    <row r="592" spans="51:51">
      <c r="AY592" s="25"/>
    </row>
    <row r="593" spans="51:51">
      <c r="AY593" s="25"/>
    </row>
    <row r="594" spans="51:51">
      <c r="AY594" s="25"/>
    </row>
    <row r="595" spans="51:51">
      <c r="AY595" s="25"/>
    </row>
    <row r="596" spans="51:51">
      <c r="AY596" s="25"/>
    </row>
    <row r="597" spans="51:51">
      <c r="AY597" s="25"/>
    </row>
    <row r="598" spans="51:51">
      <c r="AY598" s="25"/>
    </row>
    <row r="599" spans="51:51">
      <c r="AY599" s="25"/>
    </row>
    <row r="600" spans="51:51">
      <c r="AY600" s="25"/>
    </row>
    <row r="601" spans="51:51">
      <c r="AY601" s="25"/>
    </row>
    <row r="602" spans="51:51">
      <c r="AY602" s="25"/>
    </row>
    <row r="603" spans="51:51">
      <c r="AY603" s="25"/>
    </row>
    <row r="604" spans="51:51">
      <c r="AY604" s="25"/>
    </row>
    <row r="605" spans="51:51">
      <c r="AY605" s="25"/>
    </row>
    <row r="606" spans="51:51">
      <c r="AY606" s="25"/>
    </row>
    <row r="607" spans="51:51">
      <c r="AY607" s="25"/>
    </row>
    <row r="608" spans="51:51">
      <c r="AY608" s="25"/>
    </row>
    <row r="609" spans="51:51">
      <c r="AY609" s="25"/>
    </row>
    <row r="610" spans="51:51">
      <c r="AY610" s="25"/>
    </row>
    <row r="611" spans="51:51">
      <c r="AY611" s="25"/>
    </row>
    <row r="612" spans="51:51">
      <c r="AY612" s="25"/>
    </row>
    <row r="613" spans="51:51">
      <c r="AY613" s="25"/>
    </row>
  </sheetData>
  <autoFilter ref="A4:CN557"/>
  <mergeCells count="25">
    <mergeCell ref="H2:CC2"/>
    <mergeCell ref="B2:B4"/>
    <mergeCell ref="C2:D2"/>
    <mergeCell ref="E2:G2"/>
    <mergeCell ref="M3:N3"/>
    <mergeCell ref="C3:C4"/>
    <mergeCell ref="F3:F4"/>
    <mergeCell ref="G3:G4"/>
    <mergeCell ref="D3:D4"/>
    <mergeCell ref="E3:E4"/>
    <mergeCell ref="CA3:CA4"/>
    <mergeCell ref="H3:H4"/>
    <mergeCell ref="I3:L3"/>
    <mergeCell ref="O3:Q3"/>
    <mergeCell ref="AE3:AR3"/>
    <mergeCell ref="CB3:CB4"/>
    <mergeCell ref="R3:U3"/>
    <mergeCell ref="V3:AD3"/>
    <mergeCell ref="BP3:BW3"/>
    <mergeCell ref="CC3:CC4"/>
    <mergeCell ref="BY3:BY4"/>
    <mergeCell ref="BZ3:BZ4"/>
    <mergeCell ref="BF3:BO3"/>
    <mergeCell ref="BX3:BX4"/>
    <mergeCell ref="AS3:BE3"/>
  </mergeCells>
  <phoneticPr fontId="1" type="noConversion"/>
  <pageMargins left="0.19" right="0.15748031496062992" top="0.39370078740157483" bottom="0.59055118110236227" header="0.31496062992125984" footer="0.31496062992125984"/>
  <pageSetup paperSize="8" scale="5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5"/>
  <sheetViews>
    <sheetView view="pageBreakPreview" zoomScaleSheetLayoutView="100" workbookViewId="0">
      <pane xSplit="2" ySplit="5" topLeftCell="AM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8671875" defaultRowHeight="10.5"/>
  <cols>
    <col min="1" max="1" width="14.5546875" style="1" customWidth="1"/>
    <col min="2" max="2" width="5.77734375" style="1" customWidth="1"/>
    <col min="3" max="7" width="4.33203125" style="1" customWidth="1"/>
    <col min="8" max="8" width="5.77734375" style="1" customWidth="1"/>
    <col min="9" max="50" width="4.33203125" style="1" customWidth="1"/>
    <col min="51" max="51" width="4.33203125" style="8" customWidth="1"/>
    <col min="52" max="80" width="4.33203125" style="1" customWidth="1"/>
    <col min="81" max="81" width="4.44140625" style="1" customWidth="1"/>
    <col min="82" max="16384" width="8.88671875" style="1"/>
  </cols>
  <sheetData>
    <row r="1" spans="1:81" ht="26.25">
      <c r="A1" s="76" t="s">
        <v>144</v>
      </c>
      <c r="B1" s="72"/>
      <c r="C1" s="78">
        <v>10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</row>
    <row r="2" spans="1:81" ht="26.25" customHeight="1">
      <c r="A2" s="7" t="s">
        <v>37</v>
      </c>
      <c r="B2" s="148" t="s">
        <v>11</v>
      </c>
      <c r="C2" s="146">
        <f>SUM(C5:D5)</f>
        <v>1</v>
      </c>
      <c r="D2" s="146"/>
      <c r="E2" s="151" t="s">
        <v>135</v>
      </c>
      <c r="F2" s="151"/>
      <c r="G2" s="151"/>
      <c r="H2" s="110" t="s">
        <v>12</v>
      </c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</row>
    <row r="3" spans="1:81" ht="26.25" customHeight="1">
      <c r="A3" s="7" t="s">
        <v>38</v>
      </c>
      <c r="B3" s="149"/>
      <c r="C3" s="106" t="s">
        <v>136</v>
      </c>
      <c r="D3" s="106" t="s">
        <v>137</v>
      </c>
      <c r="E3" s="107" t="s">
        <v>138</v>
      </c>
      <c r="F3" s="107" t="s">
        <v>139</v>
      </c>
      <c r="G3" s="109" t="s">
        <v>140</v>
      </c>
      <c r="H3" s="106" t="s">
        <v>13</v>
      </c>
      <c r="I3" s="144">
        <f>SUM(I5:L5)</f>
        <v>21</v>
      </c>
      <c r="J3" s="144"/>
      <c r="K3" s="144"/>
      <c r="L3" s="145"/>
      <c r="M3" s="147">
        <f>SUM(M5:N5)</f>
        <v>1</v>
      </c>
      <c r="N3" s="147"/>
      <c r="O3" s="118">
        <f>SUM(O5:Q5)</f>
        <v>11</v>
      </c>
      <c r="P3" s="119"/>
      <c r="Q3" s="120"/>
      <c r="R3" s="132">
        <f>SUM(R5:U5)</f>
        <v>3</v>
      </c>
      <c r="S3" s="133"/>
      <c r="T3" s="133"/>
      <c r="U3" s="134"/>
      <c r="V3" s="125">
        <f>SUM(V5:AC5)</f>
        <v>53</v>
      </c>
      <c r="W3" s="126"/>
      <c r="X3" s="126"/>
      <c r="Y3" s="126"/>
      <c r="Z3" s="126"/>
      <c r="AA3" s="126"/>
      <c r="AB3" s="126"/>
      <c r="AC3" s="126"/>
      <c r="AD3" s="127"/>
      <c r="AE3" s="141">
        <f>SUM(AE5:AQ5)</f>
        <v>145</v>
      </c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3"/>
      <c r="AS3" s="138">
        <f>SUM(AS5:BD5)</f>
        <v>92</v>
      </c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40"/>
      <c r="BF3" s="121">
        <f>SUM(BF5:BO5)</f>
        <v>26</v>
      </c>
      <c r="BG3" s="122"/>
      <c r="BH3" s="122"/>
      <c r="BI3" s="122"/>
      <c r="BJ3" s="122"/>
      <c r="BK3" s="122"/>
      <c r="BL3" s="122"/>
      <c r="BM3" s="122"/>
      <c r="BN3" s="122"/>
      <c r="BO3" s="123"/>
      <c r="BP3" s="135">
        <f>SUM(BP5:BW5)</f>
        <v>30</v>
      </c>
      <c r="BQ3" s="136"/>
      <c r="BR3" s="136"/>
      <c r="BS3" s="136"/>
      <c r="BT3" s="136"/>
      <c r="BU3" s="136"/>
      <c r="BV3" s="136"/>
      <c r="BW3" s="137"/>
      <c r="BX3" s="113" t="s">
        <v>560</v>
      </c>
      <c r="BY3" s="113" t="s">
        <v>141</v>
      </c>
      <c r="BZ3" s="113" t="s">
        <v>562</v>
      </c>
      <c r="CA3" s="113" t="s">
        <v>563</v>
      </c>
      <c r="CB3" s="113" t="s">
        <v>564</v>
      </c>
      <c r="CC3" s="113" t="s">
        <v>565</v>
      </c>
    </row>
    <row r="4" spans="1:81" ht="156" customHeight="1">
      <c r="A4" s="11" t="s">
        <v>39</v>
      </c>
      <c r="B4" s="150"/>
      <c r="C4" s="106"/>
      <c r="D4" s="106"/>
      <c r="E4" s="108"/>
      <c r="F4" s="108"/>
      <c r="G4" s="106"/>
      <c r="H4" s="124"/>
      <c r="I4" s="12" t="s">
        <v>128</v>
      </c>
      <c r="J4" s="12" t="s">
        <v>129</v>
      </c>
      <c r="K4" s="12" t="s">
        <v>150</v>
      </c>
      <c r="L4" s="12" t="s">
        <v>152</v>
      </c>
      <c r="M4" s="4" t="s">
        <v>5</v>
      </c>
      <c r="N4" s="12" t="s">
        <v>130</v>
      </c>
      <c r="O4" s="4" t="s">
        <v>6</v>
      </c>
      <c r="P4" s="4" t="s">
        <v>14</v>
      </c>
      <c r="Q4" s="4" t="s">
        <v>127</v>
      </c>
      <c r="R4" s="4" t="s">
        <v>7</v>
      </c>
      <c r="S4" s="18" t="s">
        <v>15</v>
      </c>
      <c r="T4" s="20" t="s">
        <v>154</v>
      </c>
      <c r="U4" s="20" t="s">
        <v>40</v>
      </c>
      <c r="V4" s="19" t="s">
        <v>0</v>
      </c>
      <c r="W4" s="18" t="s">
        <v>17</v>
      </c>
      <c r="X4" s="19" t="s">
        <v>16</v>
      </c>
      <c r="Y4" s="18" t="s">
        <v>41</v>
      </c>
      <c r="Z4" s="18" t="s">
        <v>180</v>
      </c>
      <c r="AA4" s="21" t="s">
        <v>8</v>
      </c>
      <c r="AB4" s="21" t="s">
        <v>9</v>
      </c>
      <c r="AC4" s="21" t="s">
        <v>156</v>
      </c>
      <c r="AD4" s="22" t="s">
        <v>18</v>
      </c>
      <c r="AE4" s="22" t="s">
        <v>1</v>
      </c>
      <c r="AF4" s="22" t="s">
        <v>306</v>
      </c>
      <c r="AG4" s="21" t="s">
        <v>190</v>
      </c>
      <c r="AH4" s="21" t="s">
        <v>20</v>
      </c>
      <c r="AI4" s="22" t="s">
        <v>19</v>
      </c>
      <c r="AJ4" s="22" t="s">
        <v>22</v>
      </c>
      <c r="AK4" s="22" t="s">
        <v>157</v>
      </c>
      <c r="AL4" s="22" t="s">
        <v>25</v>
      </c>
      <c r="AM4" s="22" t="s">
        <v>23</v>
      </c>
      <c r="AN4" s="22" t="s">
        <v>24</v>
      </c>
      <c r="AO4" s="22" t="s">
        <v>124</v>
      </c>
      <c r="AP4" s="22" t="s">
        <v>181</v>
      </c>
      <c r="AQ4" s="22" t="s">
        <v>172</v>
      </c>
      <c r="AR4" s="21" t="s">
        <v>21</v>
      </c>
      <c r="AS4" s="22" t="s">
        <v>2</v>
      </c>
      <c r="AT4" s="22" t="s">
        <v>535</v>
      </c>
      <c r="AU4" s="21" t="s">
        <v>191</v>
      </c>
      <c r="AV4" s="21" t="s">
        <v>27</v>
      </c>
      <c r="AW4" s="22" t="s">
        <v>26</v>
      </c>
      <c r="AX4" s="22" t="s">
        <v>29</v>
      </c>
      <c r="AY4" s="22" t="s">
        <v>43</v>
      </c>
      <c r="AZ4" s="22" t="s">
        <v>30</v>
      </c>
      <c r="BA4" s="22" t="s">
        <v>10</v>
      </c>
      <c r="BB4" s="22" t="s">
        <v>125</v>
      </c>
      <c r="BC4" s="22" t="s">
        <v>173</v>
      </c>
      <c r="BD4" s="22" t="s">
        <v>538</v>
      </c>
      <c r="BE4" s="22" t="s">
        <v>28</v>
      </c>
      <c r="BF4" s="22" t="s">
        <v>3</v>
      </c>
      <c r="BG4" s="19" t="s">
        <v>188</v>
      </c>
      <c r="BH4" s="19" t="s">
        <v>33</v>
      </c>
      <c r="BI4" s="21" t="s">
        <v>192</v>
      </c>
      <c r="BJ4" s="19" t="s">
        <v>131</v>
      </c>
      <c r="BK4" s="19" t="s">
        <v>42</v>
      </c>
      <c r="BL4" s="19" t="s">
        <v>182</v>
      </c>
      <c r="BM4" s="22" t="s">
        <v>31</v>
      </c>
      <c r="BN4" s="22" t="s">
        <v>32</v>
      </c>
      <c r="BO4" s="19" t="s">
        <v>183</v>
      </c>
      <c r="BP4" s="4" t="s">
        <v>4</v>
      </c>
      <c r="BQ4" s="4" t="s">
        <v>177</v>
      </c>
      <c r="BR4" s="4" t="s">
        <v>36</v>
      </c>
      <c r="BS4" s="4" t="s">
        <v>34</v>
      </c>
      <c r="BT4" s="4" t="s">
        <v>35</v>
      </c>
      <c r="BU4" s="4" t="s">
        <v>132</v>
      </c>
      <c r="BV4" s="4" t="s">
        <v>133</v>
      </c>
      <c r="BW4" s="4" t="s">
        <v>134</v>
      </c>
      <c r="BX4" s="113"/>
      <c r="BY4" s="113"/>
      <c r="BZ4" s="113"/>
      <c r="CA4" s="113"/>
      <c r="CB4" s="113"/>
      <c r="CC4" s="113"/>
    </row>
    <row r="5" spans="1:81" s="35" customFormat="1" ht="27" customHeight="1">
      <c r="A5" s="42" t="s">
        <v>142</v>
      </c>
      <c r="B5" s="24">
        <f>SUM(C5:H5)</f>
        <v>385</v>
      </c>
      <c r="C5" s="34">
        <f>SUM(C6,C14,C21,C25,C30,C34,C38,C42,C46,C48,C49,C50)</f>
        <v>1</v>
      </c>
      <c r="D5" s="34">
        <f>SUM(D6,D14,D21,D25,D30,D34,D38,D42,D46,D48,D49,D50)</f>
        <v>0</v>
      </c>
      <c r="E5" s="34">
        <f>SUM(E6,E14,E21,E25,E30,E34,E38,E42,E46,E48,E49,E50)</f>
        <v>0</v>
      </c>
      <c r="F5" s="34">
        <f>SUM(F6,F14,F21,F25,F30,F34,F38,F42,F46,F48,F49,F50)</f>
        <v>0</v>
      </c>
      <c r="G5" s="34">
        <f>SUM(G6,G14,G21,G25,G30,G34,G38,G42,G46,G48,G49,G50)</f>
        <v>0</v>
      </c>
      <c r="H5" s="34">
        <f t="shared" ref="H5:H50" si="0">SUM(I5:CC5)</f>
        <v>384</v>
      </c>
      <c r="I5" s="34">
        <f>SUM(I6,I14,I21,I25,I30,I34,I38,I42,I46,I47,I48,I49,I50)</f>
        <v>0</v>
      </c>
      <c r="J5" s="34">
        <f t="shared" ref="J5:CA5" si="1">SUM(J6,J14,J21,J25,J30,J34,J38,J42,J46,J47,J48,J49,J50)</f>
        <v>1</v>
      </c>
      <c r="K5" s="34">
        <f t="shared" si="1"/>
        <v>3</v>
      </c>
      <c r="L5" s="34">
        <f t="shared" si="1"/>
        <v>17</v>
      </c>
      <c r="M5" s="34">
        <f t="shared" si="1"/>
        <v>1</v>
      </c>
      <c r="N5" s="34">
        <f t="shared" si="1"/>
        <v>0</v>
      </c>
      <c r="O5" s="34">
        <f t="shared" si="1"/>
        <v>7</v>
      </c>
      <c r="P5" s="34">
        <f t="shared" si="1"/>
        <v>4</v>
      </c>
      <c r="Q5" s="34">
        <f t="shared" si="1"/>
        <v>0</v>
      </c>
      <c r="R5" s="34">
        <f t="shared" si="1"/>
        <v>3</v>
      </c>
      <c r="S5" s="34">
        <f>SUM(S6,S14,S21,S25,S30,S34,S38,S42,S46,S47,S48,S49,S50)</f>
        <v>0</v>
      </c>
      <c r="T5" s="34">
        <f t="shared" si="1"/>
        <v>0</v>
      </c>
      <c r="U5" s="34">
        <f t="shared" si="1"/>
        <v>0</v>
      </c>
      <c r="V5" s="34">
        <f t="shared" si="1"/>
        <v>50</v>
      </c>
      <c r="W5" s="34">
        <f>SUM(W6,W14,W21,W25,W30,W34,W38,W42,W46,W47,W48,W49,W50)</f>
        <v>3</v>
      </c>
      <c r="X5" s="34">
        <f t="shared" si="1"/>
        <v>0</v>
      </c>
      <c r="Y5" s="34">
        <f t="shared" si="1"/>
        <v>0</v>
      </c>
      <c r="Z5" s="34">
        <f t="shared" si="1"/>
        <v>0</v>
      </c>
      <c r="AA5" s="34">
        <f>SUM(AA6,AA14,AA21,AA25,AA30,AA34,AA38,AA42,AA46,AA47,AA48,AA49,AA50)</f>
        <v>0</v>
      </c>
      <c r="AB5" s="34">
        <f t="shared" si="1"/>
        <v>0</v>
      </c>
      <c r="AC5" s="34">
        <f t="shared" si="1"/>
        <v>0</v>
      </c>
      <c r="AD5" s="34">
        <f>SUM(AD6,AD14,AD21,AD25,AD30,AD34,AD38,AD42,AD46,AD47,AD48,AD49,AD50)</f>
        <v>1</v>
      </c>
      <c r="AE5" s="34">
        <f t="shared" si="1"/>
        <v>144</v>
      </c>
      <c r="AF5" s="34">
        <f t="shared" ref="AF5" si="2">SUM(AF6,AF14,AF21,AF25,AF30,AF34,AF38,AF42,AF46,AF47,AF48,AF49,AF50)</f>
        <v>0</v>
      </c>
      <c r="AG5" s="34">
        <f>SUM(AG6,AG14,AG21,AG25,AG30,AG34,AG38,AG42,AG46,AG47,AG48,AG49,AG50)</f>
        <v>0</v>
      </c>
      <c r="AH5" s="34">
        <f>SUM(AH6,AH14,AH21,AH25,AH30,AH34,AH38,AH42,AH46,AH47,AH48,AH49,AH50)</f>
        <v>0</v>
      </c>
      <c r="AI5" s="34">
        <f t="shared" si="1"/>
        <v>0</v>
      </c>
      <c r="AJ5" s="34">
        <f>SUM(AJ6,AJ14,AJ21,AJ25,AJ30,AJ34,AJ38,AJ42,AJ46,AJ47,AJ48,AJ49,AJ50)</f>
        <v>1</v>
      </c>
      <c r="AK5" s="34">
        <f>SUM(AK6,AK14,AK21,AK25,AK30,AK34,AK38,AK42,AK46,AK47,AK48,AK49,AK50)</f>
        <v>0</v>
      </c>
      <c r="AL5" s="34">
        <f>SUM(AL6,AL14,AL21,AL25,AL30,AL34,AL38,AL42,AL46,AL47,AL48,AL49,AL50)</f>
        <v>0</v>
      </c>
      <c r="AM5" s="34">
        <f>SUM(AM6,AM14,AM21,AM25,AM30,AM34,AM38,AM42,AM46,AM47,AM48,AM49,AM50)</f>
        <v>0</v>
      </c>
      <c r="AN5" s="34">
        <f t="shared" si="1"/>
        <v>0</v>
      </c>
      <c r="AO5" s="34">
        <f t="shared" si="1"/>
        <v>0</v>
      </c>
      <c r="AP5" s="34">
        <f t="shared" si="1"/>
        <v>0</v>
      </c>
      <c r="AQ5" s="34">
        <f t="shared" si="1"/>
        <v>0</v>
      </c>
      <c r="AR5" s="34">
        <f>SUM(AR6,AR14,AR21,AR25,AR30,AR34,AR38,AR42,AR46,AR47,AR48,AR49,AR50)</f>
        <v>0</v>
      </c>
      <c r="AS5" s="34">
        <f t="shared" si="1"/>
        <v>91</v>
      </c>
      <c r="AT5" s="34">
        <f>SUM(AT6,AT14,AT21,AT25,AT30,AT34,AT38,AT42,AT46,AT47,AT48,AT49,AT50)</f>
        <v>0</v>
      </c>
      <c r="AU5" s="34">
        <f>SUM(AU6,AU14,AU21,AU25,AU30,AU34,AU38,AU42,AU46,AU47,AU48,AU49,AU50)</f>
        <v>0</v>
      </c>
      <c r="AV5" s="34">
        <f>SUM(AV6,AV14,AV21,AV25,AV30,AV34,AV38,AV42,AV46,AV47,AV48,AV49,AV50)</f>
        <v>0</v>
      </c>
      <c r="AW5" s="34">
        <f t="shared" si="1"/>
        <v>0</v>
      </c>
      <c r="AX5" s="34">
        <f t="shared" si="1"/>
        <v>1</v>
      </c>
      <c r="AY5" s="34">
        <f t="shared" si="1"/>
        <v>0</v>
      </c>
      <c r="AZ5" s="34">
        <f>SUM(AZ6,AZ14,AZ21,AZ25,AZ30,AZ34,AZ38,AZ42,AZ46,AZ47,AZ48,AZ49,AZ50)</f>
        <v>0</v>
      </c>
      <c r="BA5" s="34">
        <f t="shared" si="1"/>
        <v>0</v>
      </c>
      <c r="BB5" s="34">
        <f t="shared" si="1"/>
        <v>0</v>
      </c>
      <c r="BC5" s="34">
        <f t="shared" si="1"/>
        <v>0</v>
      </c>
      <c r="BD5" s="34">
        <f t="shared" si="1"/>
        <v>0</v>
      </c>
      <c r="BE5" s="34">
        <f>SUM(BE6,BE14,BE21,BE25,BE30,BE34,BE38,BE42,BE46,BE47,BE48,BE49,BE50)</f>
        <v>0</v>
      </c>
      <c r="BF5" s="34">
        <f t="shared" si="1"/>
        <v>24</v>
      </c>
      <c r="BG5" s="34">
        <f t="shared" ref="BG5:BL5" si="3">SUM(BG6,BG14,BG21,BG25,BG30,BG34,BG38,BG42,BG46,BG47,BG48,BG49,BG50)</f>
        <v>0</v>
      </c>
      <c r="BH5" s="34">
        <f t="shared" si="3"/>
        <v>0</v>
      </c>
      <c r="BI5" s="34">
        <f t="shared" si="3"/>
        <v>0</v>
      </c>
      <c r="BJ5" s="34">
        <f t="shared" si="3"/>
        <v>0</v>
      </c>
      <c r="BK5" s="34">
        <f t="shared" si="3"/>
        <v>0</v>
      </c>
      <c r="BL5" s="34">
        <f t="shared" si="3"/>
        <v>1</v>
      </c>
      <c r="BM5" s="34">
        <f t="shared" si="1"/>
        <v>0</v>
      </c>
      <c r="BN5" s="34">
        <f t="shared" si="1"/>
        <v>1</v>
      </c>
      <c r="BO5" s="34">
        <f t="shared" si="1"/>
        <v>0</v>
      </c>
      <c r="BP5" s="34">
        <f t="shared" si="1"/>
        <v>5</v>
      </c>
      <c r="BQ5" s="34"/>
      <c r="BR5" s="34">
        <f>SUM(BR6,BR14,BR21,BR25,BR30,BR34,BR38,BR42,BR46,BR47,BR48,BR49,BR50)</f>
        <v>0</v>
      </c>
      <c r="BS5" s="34">
        <f t="shared" si="1"/>
        <v>0</v>
      </c>
      <c r="BT5" s="34">
        <f t="shared" si="1"/>
        <v>0</v>
      </c>
      <c r="BU5" s="34">
        <f t="shared" si="1"/>
        <v>12</v>
      </c>
      <c r="BV5" s="34">
        <f t="shared" si="1"/>
        <v>11</v>
      </c>
      <c r="BW5" s="34">
        <f t="shared" si="1"/>
        <v>2</v>
      </c>
      <c r="BX5" s="34">
        <f t="shared" ref="BX5" si="4">SUM(BX6,BX14,BX21,BX25,BX30,BX34,BX38,BX42,BX46,BX47,BX48,BX49,BX50)</f>
        <v>0</v>
      </c>
      <c r="BY5" s="34">
        <f t="shared" si="1"/>
        <v>1</v>
      </c>
      <c r="BZ5" s="34">
        <f t="shared" si="1"/>
        <v>0</v>
      </c>
      <c r="CA5" s="34">
        <f t="shared" si="1"/>
        <v>0</v>
      </c>
      <c r="CB5" s="34"/>
      <c r="CC5" s="34">
        <f t="shared" ref="CC5" si="5">SUM(CC6,CC14,CC21,CC25,CC30,CC34,CC38,CC42,CC46,CC47,CC48,CC49,CC50)</f>
        <v>0</v>
      </c>
    </row>
    <row r="6" spans="1:81" s="40" customFormat="1" ht="23.45" customHeight="1">
      <c r="A6" s="37" t="s">
        <v>51</v>
      </c>
      <c r="B6" s="38">
        <f t="shared" ref="B6:B50" si="6">SUM(C6:H6)</f>
        <v>95</v>
      </c>
      <c r="C6" s="39">
        <f>SUM(C7:C13)</f>
        <v>1</v>
      </c>
      <c r="D6" s="39">
        <f t="shared" ref="D6:BS6" si="7">SUM(D7:D13)</f>
        <v>0</v>
      </c>
      <c r="E6" s="39">
        <f t="shared" si="7"/>
        <v>0</v>
      </c>
      <c r="F6" s="39">
        <f t="shared" si="7"/>
        <v>0</v>
      </c>
      <c r="G6" s="39">
        <f t="shared" si="7"/>
        <v>0</v>
      </c>
      <c r="H6" s="39">
        <f t="shared" si="0"/>
        <v>94</v>
      </c>
      <c r="I6" s="39">
        <f t="shared" si="7"/>
        <v>0</v>
      </c>
      <c r="J6" s="39">
        <f t="shared" si="7"/>
        <v>1</v>
      </c>
      <c r="K6" s="39">
        <f t="shared" si="7"/>
        <v>2</v>
      </c>
      <c r="L6" s="39">
        <f t="shared" si="7"/>
        <v>0</v>
      </c>
      <c r="M6" s="39">
        <f t="shared" si="7"/>
        <v>0</v>
      </c>
      <c r="N6" s="39">
        <f t="shared" si="7"/>
        <v>0</v>
      </c>
      <c r="O6" s="39">
        <f t="shared" si="7"/>
        <v>1</v>
      </c>
      <c r="P6" s="39">
        <f t="shared" si="7"/>
        <v>4</v>
      </c>
      <c r="Q6" s="39">
        <f t="shared" si="7"/>
        <v>0</v>
      </c>
      <c r="R6" s="39">
        <f t="shared" si="7"/>
        <v>3</v>
      </c>
      <c r="S6" s="39">
        <f>SUM(S7:S13)</f>
        <v>0</v>
      </c>
      <c r="T6" s="39">
        <f t="shared" si="7"/>
        <v>0</v>
      </c>
      <c r="U6" s="39">
        <f t="shared" si="7"/>
        <v>0</v>
      </c>
      <c r="V6" s="39">
        <f t="shared" si="7"/>
        <v>30</v>
      </c>
      <c r="W6" s="39">
        <f>SUM(W7:W13)</f>
        <v>0</v>
      </c>
      <c r="X6" s="39">
        <f t="shared" si="7"/>
        <v>0</v>
      </c>
      <c r="Y6" s="39">
        <f t="shared" si="7"/>
        <v>0</v>
      </c>
      <c r="Z6" s="39">
        <f t="shared" si="7"/>
        <v>0</v>
      </c>
      <c r="AA6" s="39">
        <f>SUM(AA7:AA13)</f>
        <v>0</v>
      </c>
      <c r="AB6" s="39">
        <f t="shared" si="7"/>
        <v>0</v>
      </c>
      <c r="AC6" s="39">
        <f t="shared" si="7"/>
        <v>0</v>
      </c>
      <c r="AD6" s="39">
        <f>SUM(AD7:AD13)</f>
        <v>1</v>
      </c>
      <c r="AE6" s="39">
        <f t="shared" si="7"/>
        <v>28</v>
      </c>
      <c r="AF6" s="39">
        <f t="shared" ref="AF6" si="8">SUM(AF7:AF13)</f>
        <v>0</v>
      </c>
      <c r="AG6" s="39">
        <f>SUM(AG7:AG13)</f>
        <v>0</v>
      </c>
      <c r="AH6" s="39">
        <f>SUM(AH7:AH13)</f>
        <v>0</v>
      </c>
      <c r="AI6" s="39">
        <f t="shared" si="7"/>
        <v>0</v>
      </c>
      <c r="AJ6" s="39">
        <f>SUM(AJ7:AJ13)</f>
        <v>1</v>
      </c>
      <c r="AK6" s="39">
        <f>SUM(AK7:AK13)</f>
        <v>0</v>
      </c>
      <c r="AL6" s="39">
        <f>SUM(AL7:AL13)</f>
        <v>0</v>
      </c>
      <c r="AM6" s="39">
        <f>SUM(AM7:AM13)</f>
        <v>0</v>
      </c>
      <c r="AN6" s="39">
        <f t="shared" si="7"/>
        <v>0</v>
      </c>
      <c r="AO6" s="39">
        <f t="shared" si="7"/>
        <v>0</v>
      </c>
      <c r="AP6" s="39">
        <f>SUM(AP7:AP13)</f>
        <v>0</v>
      </c>
      <c r="AQ6" s="39">
        <f t="shared" si="7"/>
        <v>0</v>
      </c>
      <c r="AR6" s="39">
        <f>SUM(AR7:AR13)</f>
        <v>0</v>
      </c>
      <c r="AS6" s="39">
        <f t="shared" si="7"/>
        <v>11</v>
      </c>
      <c r="AT6" s="39">
        <f>SUM(AT7:AT13)</f>
        <v>0</v>
      </c>
      <c r="AU6" s="39">
        <f>SUM(AU7:AU13)</f>
        <v>0</v>
      </c>
      <c r="AV6" s="39">
        <f>SUM(AV7:AV13)</f>
        <v>0</v>
      </c>
      <c r="AW6" s="39">
        <f t="shared" si="7"/>
        <v>0</v>
      </c>
      <c r="AX6" s="39">
        <f t="shared" si="7"/>
        <v>1</v>
      </c>
      <c r="AY6" s="39">
        <f t="shared" si="7"/>
        <v>0</v>
      </c>
      <c r="AZ6" s="39">
        <f>SUM(AZ7:AZ13)</f>
        <v>0</v>
      </c>
      <c r="BA6" s="39">
        <f t="shared" si="7"/>
        <v>0</v>
      </c>
      <c r="BB6" s="39">
        <f t="shared" si="7"/>
        <v>0</v>
      </c>
      <c r="BC6" s="39">
        <f t="shared" si="7"/>
        <v>0</v>
      </c>
      <c r="BD6" s="39">
        <f t="shared" si="7"/>
        <v>0</v>
      </c>
      <c r="BE6" s="39">
        <f>SUM(BE7:BE13)</f>
        <v>0</v>
      </c>
      <c r="BF6" s="39">
        <f t="shared" si="7"/>
        <v>4</v>
      </c>
      <c r="BG6" s="39">
        <f t="shared" ref="BG6:BL6" si="9">SUM(BG7:BG13)</f>
        <v>0</v>
      </c>
      <c r="BH6" s="39">
        <f t="shared" si="9"/>
        <v>0</v>
      </c>
      <c r="BI6" s="39">
        <f t="shared" si="9"/>
        <v>0</v>
      </c>
      <c r="BJ6" s="39">
        <f t="shared" si="9"/>
        <v>0</v>
      </c>
      <c r="BK6" s="39">
        <f t="shared" si="9"/>
        <v>0</v>
      </c>
      <c r="BL6" s="39">
        <f t="shared" si="9"/>
        <v>1</v>
      </c>
      <c r="BM6" s="39">
        <f t="shared" si="7"/>
        <v>0</v>
      </c>
      <c r="BN6" s="39">
        <f t="shared" si="7"/>
        <v>1</v>
      </c>
      <c r="BO6" s="39">
        <f>SUM(BO7:BO13)</f>
        <v>0</v>
      </c>
      <c r="BP6" s="39">
        <f t="shared" si="7"/>
        <v>1</v>
      </c>
      <c r="BQ6" s="39"/>
      <c r="BR6" s="39">
        <f>SUM(BR7:BR13)</f>
        <v>0</v>
      </c>
      <c r="BS6" s="39">
        <f t="shared" si="7"/>
        <v>0</v>
      </c>
      <c r="BT6" s="39">
        <f t="shared" ref="BT6:CA6" si="10">SUM(BT7:BT13)</f>
        <v>0</v>
      </c>
      <c r="BU6" s="39">
        <f t="shared" si="10"/>
        <v>1</v>
      </c>
      <c r="BV6" s="39">
        <f t="shared" si="10"/>
        <v>2</v>
      </c>
      <c r="BW6" s="39">
        <f t="shared" si="10"/>
        <v>0</v>
      </c>
      <c r="BX6" s="39">
        <f t="shared" ref="BX6" si="11">SUM(BX7:BX13)</f>
        <v>0</v>
      </c>
      <c r="BY6" s="39">
        <f t="shared" si="10"/>
        <v>1</v>
      </c>
      <c r="BZ6" s="39">
        <f t="shared" si="10"/>
        <v>0</v>
      </c>
      <c r="CA6" s="39">
        <f t="shared" si="10"/>
        <v>0</v>
      </c>
      <c r="CB6" s="39"/>
      <c r="CC6" s="39">
        <f t="shared" ref="CC6" si="12">SUM(CC7:CC13)</f>
        <v>0</v>
      </c>
    </row>
    <row r="7" spans="1:81" s="25" customFormat="1" ht="23.45" customHeight="1">
      <c r="A7" s="36" t="s">
        <v>52</v>
      </c>
      <c r="B7" s="26">
        <f t="shared" si="6"/>
        <v>7</v>
      </c>
      <c r="C7" s="27">
        <v>1</v>
      </c>
      <c r="D7" s="27"/>
      <c r="E7" s="27"/>
      <c r="F7" s="27"/>
      <c r="G7" s="27"/>
      <c r="H7" s="27">
        <f t="shared" si="0"/>
        <v>6</v>
      </c>
      <c r="I7" s="26"/>
      <c r="J7" s="26"/>
      <c r="K7" s="26">
        <v>2</v>
      </c>
      <c r="L7" s="26"/>
      <c r="M7" s="27"/>
      <c r="N7" s="27"/>
      <c r="O7" s="27"/>
      <c r="P7" s="27"/>
      <c r="Q7" s="27"/>
      <c r="R7" s="27">
        <v>1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1</v>
      </c>
      <c r="BM7" s="27"/>
      <c r="BN7" s="27"/>
      <c r="BO7" s="27"/>
      <c r="BP7" s="27"/>
      <c r="BQ7" s="27"/>
      <c r="BR7" s="27"/>
      <c r="BS7" s="27"/>
      <c r="BT7" s="27"/>
      <c r="BU7" s="27"/>
      <c r="BV7" s="27">
        <v>2</v>
      </c>
      <c r="BW7" s="27"/>
      <c r="BX7" s="27"/>
      <c r="BY7" s="27"/>
      <c r="BZ7" s="27"/>
      <c r="CA7" s="27"/>
      <c r="CB7" s="27"/>
      <c r="CC7" s="27"/>
    </row>
    <row r="8" spans="1:81" s="25" customFormat="1" ht="23.45" customHeight="1">
      <c r="A8" s="36" t="s">
        <v>53</v>
      </c>
      <c r="B8" s="26">
        <f t="shared" si="6"/>
        <v>19</v>
      </c>
      <c r="C8" s="27"/>
      <c r="D8" s="27"/>
      <c r="E8" s="27"/>
      <c r="F8" s="27"/>
      <c r="G8" s="27"/>
      <c r="H8" s="27">
        <f t="shared" si="0"/>
        <v>19</v>
      </c>
      <c r="I8" s="26"/>
      <c r="J8" s="26"/>
      <c r="K8" s="26"/>
      <c r="L8" s="26"/>
      <c r="M8" s="27"/>
      <c r="N8" s="27"/>
      <c r="O8" s="27"/>
      <c r="P8" s="27">
        <v>1</v>
      </c>
      <c r="Q8" s="27"/>
      <c r="R8" s="27">
        <v>1</v>
      </c>
      <c r="S8" s="27"/>
      <c r="T8" s="27"/>
      <c r="U8" s="27"/>
      <c r="V8" s="27">
        <v>1</v>
      </c>
      <c r="W8" s="27"/>
      <c r="X8" s="27"/>
      <c r="Y8" s="27"/>
      <c r="Z8" s="27"/>
      <c r="AA8" s="27"/>
      <c r="AB8" s="27"/>
      <c r="AC8" s="27"/>
      <c r="AD8" s="27">
        <v>1</v>
      </c>
      <c r="AE8" s="27">
        <v>6</v>
      </c>
      <c r="AF8" s="27"/>
      <c r="AG8" s="27"/>
      <c r="AH8" s="27"/>
      <c r="AI8" s="27"/>
      <c r="AJ8" s="27">
        <v>1</v>
      </c>
      <c r="AK8" s="27"/>
      <c r="AL8" s="27"/>
      <c r="AM8" s="27"/>
      <c r="AN8" s="27"/>
      <c r="AO8" s="27"/>
      <c r="AP8" s="27"/>
      <c r="AQ8" s="27"/>
      <c r="AR8" s="27"/>
      <c r="AS8" s="27">
        <v>3</v>
      </c>
      <c r="AT8" s="27"/>
      <c r="AU8" s="27"/>
      <c r="AV8" s="27"/>
      <c r="AW8" s="27"/>
      <c r="AX8" s="27">
        <v>1</v>
      </c>
      <c r="AY8" s="27"/>
      <c r="AZ8" s="27"/>
      <c r="BA8" s="27"/>
      <c r="BB8" s="27"/>
      <c r="BC8" s="27"/>
      <c r="BD8" s="27"/>
      <c r="BE8" s="27"/>
      <c r="BF8" s="27">
        <v>1</v>
      </c>
      <c r="BG8" s="27"/>
      <c r="BH8" s="27"/>
      <c r="BI8" s="27"/>
      <c r="BJ8" s="27"/>
      <c r="BK8" s="27"/>
      <c r="BL8" s="27"/>
      <c r="BM8" s="27"/>
      <c r="BN8" s="27"/>
      <c r="BO8" s="27"/>
      <c r="BP8" s="27">
        <v>1</v>
      </c>
      <c r="BQ8" s="27"/>
      <c r="BR8" s="27"/>
      <c r="BS8" s="27"/>
      <c r="BT8" s="27"/>
      <c r="BU8" s="27">
        <v>1</v>
      </c>
      <c r="BV8" s="27"/>
      <c r="BW8" s="27"/>
      <c r="BX8" s="27"/>
      <c r="BY8" s="27">
        <v>1</v>
      </c>
      <c r="BZ8" s="27"/>
      <c r="CA8" s="27"/>
      <c r="CB8" s="27"/>
      <c r="CC8" s="27"/>
    </row>
    <row r="9" spans="1:81" s="25" customFormat="1" ht="23.45" customHeight="1">
      <c r="A9" s="36" t="s">
        <v>54</v>
      </c>
      <c r="B9" s="26">
        <f t="shared" si="6"/>
        <v>12</v>
      </c>
      <c r="C9" s="27"/>
      <c r="D9" s="27"/>
      <c r="E9" s="27"/>
      <c r="F9" s="27"/>
      <c r="G9" s="27"/>
      <c r="H9" s="27">
        <f t="shared" si="0"/>
        <v>12</v>
      </c>
      <c r="I9" s="26"/>
      <c r="J9" s="26">
        <v>1</v>
      </c>
      <c r="K9" s="26"/>
      <c r="L9" s="26"/>
      <c r="M9" s="27"/>
      <c r="N9" s="27"/>
      <c r="O9" s="27"/>
      <c r="P9" s="27">
        <v>1</v>
      </c>
      <c r="Q9" s="27"/>
      <c r="R9" s="27"/>
      <c r="S9" s="27"/>
      <c r="T9" s="27"/>
      <c r="U9" s="27"/>
      <c r="V9" s="27">
        <v>5</v>
      </c>
      <c r="W9" s="27"/>
      <c r="X9" s="27"/>
      <c r="Y9" s="27"/>
      <c r="Z9" s="27"/>
      <c r="AA9" s="27"/>
      <c r="AB9" s="27"/>
      <c r="AC9" s="27"/>
      <c r="AD9" s="27"/>
      <c r="AE9" s="27">
        <v>3</v>
      </c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>
        <v>1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>
        <v>1</v>
      </c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</row>
    <row r="10" spans="1:81" s="25" customFormat="1" ht="23.45" customHeight="1">
      <c r="A10" s="43" t="s">
        <v>55</v>
      </c>
      <c r="B10" s="26">
        <f t="shared" si="6"/>
        <v>14</v>
      </c>
      <c r="C10" s="27"/>
      <c r="D10" s="27"/>
      <c r="E10" s="27"/>
      <c r="F10" s="27"/>
      <c r="G10" s="27"/>
      <c r="H10" s="27">
        <f t="shared" si="0"/>
        <v>14</v>
      </c>
      <c r="I10" s="26"/>
      <c r="J10" s="26"/>
      <c r="K10" s="26"/>
      <c r="L10" s="26"/>
      <c r="M10" s="27"/>
      <c r="N10" s="27"/>
      <c r="O10" s="27">
        <v>1</v>
      </c>
      <c r="P10" s="27"/>
      <c r="Q10" s="27"/>
      <c r="R10" s="27"/>
      <c r="S10" s="27"/>
      <c r="T10" s="27"/>
      <c r="U10" s="27"/>
      <c r="V10" s="27">
        <v>6</v>
      </c>
      <c r="W10" s="27"/>
      <c r="X10" s="27"/>
      <c r="Y10" s="27"/>
      <c r="Z10" s="27"/>
      <c r="AA10" s="27"/>
      <c r="AB10" s="27"/>
      <c r="AC10" s="27"/>
      <c r="AD10" s="27"/>
      <c r="AE10" s="27">
        <v>5</v>
      </c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>
        <v>2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</row>
    <row r="11" spans="1:81" s="25" customFormat="1" ht="23.45" customHeight="1">
      <c r="A11" s="36" t="s">
        <v>56</v>
      </c>
      <c r="B11" s="26">
        <f t="shared" si="6"/>
        <v>17</v>
      </c>
      <c r="C11" s="27"/>
      <c r="D11" s="27"/>
      <c r="E11" s="27"/>
      <c r="F11" s="27"/>
      <c r="G11" s="27"/>
      <c r="H11" s="27">
        <f t="shared" si="0"/>
        <v>17</v>
      </c>
      <c r="I11" s="26"/>
      <c r="J11" s="26"/>
      <c r="K11" s="26"/>
      <c r="L11" s="26"/>
      <c r="M11" s="27"/>
      <c r="N11" s="27"/>
      <c r="O11" s="27"/>
      <c r="P11" s="27">
        <v>1</v>
      </c>
      <c r="Q11" s="27"/>
      <c r="R11" s="27"/>
      <c r="S11" s="27"/>
      <c r="T11" s="27"/>
      <c r="U11" s="27"/>
      <c r="V11" s="27">
        <v>8</v>
      </c>
      <c r="W11" s="27"/>
      <c r="X11" s="27"/>
      <c r="Y11" s="27"/>
      <c r="Z11" s="27"/>
      <c r="AA11" s="27"/>
      <c r="AB11" s="27"/>
      <c r="AC11" s="27"/>
      <c r="AD11" s="27"/>
      <c r="AE11" s="27">
        <v>5</v>
      </c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>
        <v>2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>
        <v>1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</row>
    <row r="12" spans="1:81" s="25" customFormat="1" ht="23.45" customHeight="1">
      <c r="A12" s="36" t="s">
        <v>57</v>
      </c>
      <c r="B12" s="26">
        <f t="shared" si="6"/>
        <v>15</v>
      </c>
      <c r="C12" s="27"/>
      <c r="D12" s="27"/>
      <c r="E12" s="27"/>
      <c r="F12" s="27"/>
      <c r="G12" s="27"/>
      <c r="H12" s="27">
        <f t="shared" si="0"/>
        <v>15</v>
      </c>
      <c r="I12" s="26"/>
      <c r="J12" s="26"/>
      <c r="K12" s="26"/>
      <c r="L12" s="26"/>
      <c r="M12" s="27"/>
      <c r="N12" s="27"/>
      <c r="O12" s="27"/>
      <c r="P12" s="27">
        <v>1</v>
      </c>
      <c r="Q12" s="27"/>
      <c r="R12" s="27"/>
      <c r="S12" s="27"/>
      <c r="T12" s="27"/>
      <c r="U12" s="27"/>
      <c r="V12" s="27">
        <v>8</v>
      </c>
      <c r="W12" s="27"/>
      <c r="X12" s="27"/>
      <c r="Y12" s="27"/>
      <c r="Z12" s="27"/>
      <c r="AA12" s="27"/>
      <c r="AB12" s="27"/>
      <c r="AC12" s="27"/>
      <c r="AD12" s="27"/>
      <c r="AE12" s="27">
        <v>4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>
        <v>1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>
        <v>1</v>
      </c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</row>
    <row r="13" spans="1:81" s="25" customFormat="1" ht="23.45" customHeight="1">
      <c r="A13" s="36" t="s">
        <v>58</v>
      </c>
      <c r="B13" s="26">
        <f t="shared" si="6"/>
        <v>11</v>
      </c>
      <c r="C13" s="27"/>
      <c r="D13" s="27"/>
      <c r="E13" s="27"/>
      <c r="F13" s="27"/>
      <c r="G13" s="27"/>
      <c r="H13" s="27">
        <f t="shared" si="0"/>
        <v>11</v>
      </c>
      <c r="I13" s="26"/>
      <c r="J13" s="26"/>
      <c r="K13" s="26"/>
      <c r="L13" s="26"/>
      <c r="M13" s="27"/>
      <c r="N13" s="27"/>
      <c r="O13" s="27"/>
      <c r="P13" s="27"/>
      <c r="Q13" s="27"/>
      <c r="R13" s="27">
        <v>1</v>
      </c>
      <c r="S13" s="27"/>
      <c r="T13" s="27"/>
      <c r="U13" s="27"/>
      <c r="V13" s="27">
        <v>2</v>
      </c>
      <c r="W13" s="27"/>
      <c r="X13" s="27"/>
      <c r="Y13" s="27"/>
      <c r="Z13" s="27"/>
      <c r="AA13" s="27"/>
      <c r="AB13" s="27"/>
      <c r="AC13" s="27"/>
      <c r="AD13" s="27"/>
      <c r="AE13" s="27">
        <v>5</v>
      </c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>
        <v>2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>
        <v>1</v>
      </c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</row>
    <row r="14" spans="1:81" s="40" customFormat="1" ht="23.45" customHeight="1">
      <c r="A14" s="37" t="s">
        <v>59</v>
      </c>
      <c r="B14" s="38">
        <f t="shared" si="6"/>
        <v>71</v>
      </c>
      <c r="C14" s="39">
        <f>SUM(C15:C19)</f>
        <v>0</v>
      </c>
      <c r="D14" s="39">
        <f t="shared" ref="D14:G14" si="13">SUM(D15:D19)</f>
        <v>0</v>
      </c>
      <c r="E14" s="39">
        <f t="shared" si="13"/>
        <v>0</v>
      </c>
      <c r="F14" s="39">
        <f t="shared" si="13"/>
        <v>0</v>
      </c>
      <c r="G14" s="39">
        <f t="shared" si="13"/>
        <v>0</v>
      </c>
      <c r="H14" s="39">
        <f t="shared" si="0"/>
        <v>71</v>
      </c>
      <c r="I14" s="39">
        <f>SUM(I15:I20)</f>
        <v>0</v>
      </c>
      <c r="J14" s="39">
        <f t="shared" ref="J14:BU14" si="14">SUM(J15:J20)</f>
        <v>0</v>
      </c>
      <c r="K14" s="39">
        <f t="shared" si="14"/>
        <v>1</v>
      </c>
      <c r="L14" s="39">
        <f t="shared" si="14"/>
        <v>3</v>
      </c>
      <c r="M14" s="39">
        <f t="shared" si="14"/>
        <v>1</v>
      </c>
      <c r="N14" s="39">
        <f t="shared" si="14"/>
        <v>0</v>
      </c>
      <c r="O14" s="39">
        <f t="shared" si="14"/>
        <v>0</v>
      </c>
      <c r="P14" s="39">
        <f t="shared" si="14"/>
        <v>0</v>
      </c>
      <c r="Q14" s="39">
        <f t="shared" si="14"/>
        <v>0</v>
      </c>
      <c r="R14" s="39">
        <f t="shared" si="14"/>
        <v>0</v>
      </c>
      <c r="S14" s="39">
        <f>SUM(S15:S20)</f>
        <v>0</v>
      </c>
      <c r="T14" s="39">
        <f t="shared" si="14"/>
        <v>0</v>
      </c>
      <c r="U14" s="39">
        <f t="shared" si="14"/>
        <v>0</v>
      </c>
      <c r="V14" s="39">
        <f t="shared" si="14"/>
        <v>4</v>
      </c>
      <c r="W14" s="39">
        <f>SUM(W15:W20)</f>
        <v>1</v>
      </c>
      <c r="X14" s="39">
        <f t="shared" si="14"/>
        <v>0</v>
      </c>
      <c r="Y14" s="39">
        <f t="shared" si="14"/>
        <v>0</v>
      </c>
      <c r="Z14" s="39">
        <f t="shared" si="14"/>
        <v>0</v>
      </c>
      <c r="AA14" s="39">
        <f>SUM(AA15:AA20)</f>
        <v>0</v>
      </c>
      <c r="AB14" s="39">
        <f t="shared" si="14"/>
        <v>0</v>
      </c>
      <c r="AC14" s="39">
        <f t="shared" si="14"/>
        <v>0</v>
      </c>
      <c r="AD14" s="39">
        <f>SUM(AD15:AD20)</f>
        <v>0</v>
      </c>
      <c r="AE14" s="39">
        <f t="shared" si="14"/>
        <v>31</v>
      </c>
      <c r="AF14" s="39">
        <f>SUM(AF15:AF20)</f>
        <v>0</v>
      </c>
      <c r="AG14" s="39">
        <f t="shared" si="14"/>
        <v>0</v>
      </c>
      <c r="AH14" s="39">
        <f>SUM(AH15:AH20)</f>
        <v>0</v>
      </c>
      <c r="AI14" s="39">
        <f t="shared" si="14"/>
        <v>0</v>
      </c>
      <c r="AJ14" s="39">
        <f>SUM(AJ15:AJ20)</f>
        <v>0</v>
      </c>
      <c r="AK14" s="39">
        <f>SUM(AK15:AK20)</f>
        <v>0</v>
      </c>
      <c r="AL14" s="39">
        <f>SUM(AL15:AL20)</f>
        <v>0</v>
      </c>
      <c r="AM14" s="39">
        <f>SUM(AM15:AM20)</f>
        <v>0</v>
      </c>
      <c r="AN14" s="39">
        <f t="shared" si="14"/>
        <v>0</v>
      </c>
      <c r="AO14" s="39">
        <f t="shared" si="14"/>
        <v>0</v>
      </c>
      <c r="AP14" s="39">
        <f t="shared" si="14"/>
        <v>0</v>
      </c>
      <c r="AQ14" s="39">
        <f t="shared" si="14"/>
        <v>0</v>
      </c>
      <c r="AR14" s="39">
        <f>SUM(AR15:AR20)</f>
        <v>0</v>
      </c>
      <c r="AS14" s="39">
        <f t="shared" si="14"/>
        <v>23</v>
      </c>
      <c r="AT14" s="39">
        <f>SUM(AT15:AT20)</f>
        <v>0</v>
      </c>
      <c r="AU14" s="39">
        <f t="shared" si="14"/>
        <v>0</v>
      </c>
      <c r="AV14" s="39">
        <f>SUM(AV15:AV20)</f>
        <v>0</v>
      </c>
      <c r="AW14" s="39">
        <f t="shared" si="14"/>
        <v>0</v>
      </c>
      <c r="AX14" s="39">
        <f t="shared" si="14"/>
        <v>0</v>
      </c>
      <c r="AY14" s="39">
        <f t="shared" si="14"/>
        <v>0</v>
      </c>
      <c r="AZ14" s="39">
        <f>SUM(AZ15:AZ20)</f>
        <v>0</v>
      </c>
      <c r="BA14" s="39">
        <f t="shared" si="14"/>
        <v>0</v>
      </c>
      <c r="BB14" s="39">
        <f t="shared" si="14"/>
        <v>0</v>
      </c>
      <c r="BC14" s="39">
        <f t="shared" si="14"/>
        <v>0</v>
      </c>
      <c r="BD14" s="39">
        <f t="shared" si="14"/>
        <v>0</v>
      </c>
      <c r="BE14" s="39">
        <f>SUM(BE15:BE20)</f>
        <v>0</v>
      </c>
      <c r="BF14" s="39">
        <f t="shared" si="14"/>
        <v>3</v>
      </c>
      <c r="BG14" s="39">
        <f>SUM(BG15:BG20)</f>
        <v>0</v>
      </c>
      <c r="BH14" s="39">
        <f>SUM(BH15:BH20)</f>
        <v>0</v>
      </c>
      <c r="BI14" s="39">
        <f t="shared" si="14"/>
        <v>0</v>
      </c>
      <c r="BJ14" s="39">
        <f>SUM(BJ15:BJ20)</f>
        <v>0</v>
      </c>
      <c r="BK14" s="39">
        <f>SUM(BK15:BK20)</f>
        <v>0</v>
      </c>
      <c r="BL14" s="39">
        <f>SUM(BL15:BL20)</f>
        <v>0</v>
      </c>
      <c r="BM14" s="39">
        <f t="shared" si="14"/>
        <v>0</v>
      </c>
      <c r="BN14" s="39">
        <f t="shared" si="14"/>
        <v>0</v>
      </c>
      <c r="BO14" s="39">
        <f t="shared" si="14"/>
        <v>0</v>
      </c>
      <c r="BP14" s="39">
        <f t="shared" si="14"/>
        <v>0</v>
      </c>
      <c r="BQ14" s="39"/>
      <c r="BR14" s="39">
        <f>SUM(BR15:BR20)</f>
        <v>0</v>
      </c>
      <c r="BS14" s="39">
        <f t="shared" si="14"/>
        <v>0</v>
      </c>
      <c r="BT14" s="39">
        <f t="shared" si="14"/>
        <v>0</v>
      </c>
      <c r="BU14" s="39">
        <f t="shared" si="14"/>
        <v>1</v>
      </c>
      <c r="BV14" s="39">
        <f t="shared" ref="BV14:CA14" si="15">SUM(BV15:BV20)</f>
        <v>2</v>
      </c>
      <c r="BW14" s="39">
        <f t="shared" si="15"/>
        <v>1</v>
      </c>
      <c r="BX14" s="39">
        <f t="shared" ref="BX14" si="16">SUM(BX15:BX20)</f>
        <v>0</v>
      </c>
      <c r="BY14" s="39">
        <f t="shared" si="15"/>
        <v>0</v>
      </c>
      <c r="BZ14" s="39">
        <f t="shared" si="15"/>
        <v>0</v>
      </c>
      <c r="CA14" s="39">
        <f t="shared" si="15"/>
        <v>0</v>
      </c>
      <c r="CB14" s="39"/>
      <c r="CC14" s="39">
        <f t="shared" ref="CC14" si="17">SUM(CC15:CC20)</f>
        <v>0</v>
      </c>
    </row>
    <row r="15" spans="1:81" s="25" customFormat="1" ht="23.45" customHeight="1">
      <c r="A15" s="36" t="s">
        <v>52</v>
      </c>
      <c r="B15" s="26">
        <f t="shared" si="6"/>
        <v>4</v>
      </c>
      <c r="C15" s="27"/>
      <c r="D15" s="27"/>
      <c r="E15" s="27"/>
      <c r="F15" s="27"/>
      <c r="G15" s="27"/>
      <c r="H15" s="27">
        <f t="shared" si="0"/>
        <v>4</v>
      </c>
      <c r="I15" s="26"/>
      <c r="J15" s="26"/>
      <c r="K15" s="26">
        <v>1</v>
      </c>
      <c r="L15" s="26">
        <v>3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</row>
    <row r="16" spans="1:81" s="25" customFormat="1" ht="23.45" customHeight="1">
      <c r="A16" s="36" t="s">
        <v>60</v>
      </c>
      <c r="B16" s="26">
        <f t="shared" si="6"/>
        <v>15</v>
      </c>
      <c r="C16" s="27"/>
      <c r="D16" s="27"/>
      <c r="E16" s="27"/>
      <c r="F16" s="27"/>
      <c r="G16" s="27"/>
      <c r="H16" s="27">
        <f t="shared" si="0"/>
        <v>15</v>
      </c>
      <c r="I16" s="26"/>
      <c r="J16" s="26"/>
      <c r="K16" s="26"/>
      <c r="L16" s="26"/>
      <c r="M16" s="27">
        <v>1</v>
      </c>
      <c r="N16" s="27"/>
      <c r="O16" s="27"/>
      <c r="P16" s="27"/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>
        <v>6</v>
      </c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>
        <v>2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>
        <v>1</v>
      </c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>
        <v>1</v>
      </c>
      <c r="BV16" s="27">
        <v>2</v>
      </c>
      <c r="BW16" s="27">
        <v>1</v>
      </c>
      <c r="BX16" s="27"/>
      <c r="BY16" s="27"/>
      <c r="BZ16" s="27"/>
      <c r="CA16" s="27"/>
      <c r="CB16" s="27"/>
      <c r="CC16" s="27"/>
    </row>
    <row r="17" spans="1:81" s="25" customFormat="1" ht="23.45" customHeight="1">
      <c r="A17" s="36" t="s">
        <v>61</v>
      </c>
      <c r="B17" s="26">
        <f t="shared" si="6"/>
        <v>10</v>
      </c>
      <c r="C17" s="27"/>
      <c r="D17" s="27"/>
      <c r="E17" s="27"/>
      <c r="F17" s="27"/>
      <c r="G17" s="27"/>
      <c r="H17" s="27">
        <f t="shared" si="0"/>
        <v>10</v>
      </c>
      <c r="I17" s="26"/>
      <c r="J17" s="26"/>
      <c r="K17" s="26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>
        <v>1</v>
      </c>
      <c r="X17" s="27"/>
      <c r="Y17" s="27"/>
      <c r="Z17" s="27"/>
      <c r="AA17" s="27"/>
      <c r="AB17" s="27"/>
      <c r="AC17" s="27"/>
      <c r="AD17" s="27"/>
      <c r="AE17" s="27">
        <v>4</v>
      </c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>
        <v>5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</row>
    <row r="18" spans="1:81" s="25" customFormat="1" ht="23.45" customHeight="1">
      <c r="A18" s="36" t="s">
        <v>62</v>
      </c>
      <c r="B18" s="26">
        <f t="shared" si="6"/>
        <v>14</v>
      </c>
      <c r="C18" s="27"/>
      <c r="D18" s="27"/>
      <c r="E18" s="27"/>
      <c r="F18" s="27"/>
      <c r="G18" s="27"/>
      <c r="H18" s="27">
        <f t="shared" si="0"/>
        <v>14</v>
      </c>
      <c r="I18" s="26"/>
      <c r="J18" s="26"/>
      <c r="K18" s="26"/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>
        <v>1</v>
      </c>
      <c r="W18" s="27"/>
      <c r="X18" s="27"/>
      <c r="Y18" s="27"/>
      <c r="Z18" s="27"/>
      <c r="AA18" s="27"/>
      <c r="AB18" s="27"/>
      <c r="AC18" s="27"/>
      <c r="AD18" s="27"/>
      <c r="AE18" s="27">
        <v>7</v>
      </c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>
        <v>5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>
        <v>1</v>
      </c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</row>
    <row r="19" spans="1:81" s="25" customFormat="1" ht="23.45" customHeight="1">
      <c r="A19" s="36" t="s">
        <v>63</v>
      </c>
      <c r="B19" s="26">
        <f t="shared" si="6"/>
        <v>14</v>
      </c>
      <c r="C19" s="27"/>
      <c r="D19" s="27"/>
      <c r="E19" s="27"/>
      <c r="F19" s="27"/>
      <c r="G19" s="27"/>
      <c r="H19" s="27">
        <f t="shared" si="0"/>
        <v>14</v>
      </c>
      <c r="I19" s="26"/>
      <c r="J19" s="26"/>
      <c r="K19" s="26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>
        <v>1</v>
      </c>
      <c r="W19" s="27"/>
      <c r="X19" s="27"/>
      <c r="Y19" s="27"/>
      <c r="Z19" s="27"/>
      <c r="AA19" s="27"/>
      <c r="AB19" s="27"/>
      <c r="AC19" s="27"/>
      <c r="AD19" s="27"/>
      <c r="AE19" s="27">
        <v>7</v>
      </c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>
        <v>5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>
        <v>1</v>
      </c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</row>
    <row r="20" spans="1:81" s="25" customFormat="1" ht="23.45" customHeight="1">
      <c r="A20" s="36" t="s">
        <v>529</v>
      </c>
      <c r="B20" s="26">
        <f t="shared" si="6"/>
        <v>14</v>
      </c>
      <c r="C20" s="27"/>
      <c r="D20" s="27"/>
      <c r="E20" s="27"/>
      <c r="F20" s="27"/>
      <c r="G20" s="27"/>
      <c r="H20" s="27">
        <f t="shared" si="0"/>
        <v>14</v>
      </c>
      <c r="I20" s="26"/>
      <c r="J20" s="26"/>
      <c r="K20" s="26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>
        <v>1</v>
      </c>
      <c r="W20" s="27"/>
      <c r="X20" s="27"/>
      <c r="Y20" s="27"/>
      <c r="Z20" s="27"/>
      <c r="AA20" s="27"/>
      <c r="AB20" s="27"/>
      <c r="AC20" s="27"/>
      <c r="AD20" s="27"/>
      <c r="AE20" s="27">
        <v>7</v>
      </c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>
        <v>6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</row>
    <row r="21" spans="1:81" s="40" customFormat="1" ht="23.45" customHeight="1">
      <c r="A21" s="37" t="s">
        <v>64</v>
      </c>
      <c r="B21" s="38">
        <f t="shared" si="6"/>
        <v>23</v>
      </c>
      <c r="C21" s="39">
        <f>SUM(C22:C24)</f>
        <v>0</v>
      </c>
      <c r="D21" s="39">
        <f t="shared" ref="D21:BS21" si="18">SUM(D22:D24)</f>
        <v>0</v>
      </c>
      <c r="E21" s="39">
        <f t="shared" si="18"/>
        <v>0</v>
      </c>
      <c r="F21" s="39">
        <f t="shared" si="18"/>
        <v>0</v>
      </c>
      <c r="G21" s="39">
        <f t="shared" si="18"/>
        <v>0</v>
      </c>
      <c r="H21" s="39">
        <f t="shared" si="0"/>
        <v>23</v>
      </c>
      <c r="I21" s="39">
        <f t="shared" si="18"/>
        <v>0</v>
      </c>
      <c r="J21" s="39">
        <f t="shared" si="18"/>
        <v>0</v>
      </c>
      <c r="K21" s="39">
        <f t="shared" si="18"/>
        <v>0</v>
      </c>
      <c r="L21" s="39">
        <f t="shared" si="18"/>
        <v>2</v>
      </c>
      <c r="M21" s="39">
        <f t="shared" si="18"/>
        <v>0</v>
      </c>
      <c r="N21" s="39">
        <f t="shared" si="18"/>
        <v>0</v>
      </c>
      <c r="O21" s="39">
        <f t="shared" si="18"/>
        <v>1</v>
      </c>
      <c r="P21" s="39">
        <f t="shared" si="18"/>
        <v>0</v>
      </c>
      <c r="Q21" s="39">
        <f t="shared" si="18"/>
        <v>0</v>
      </c>
      <c r="R21" s="39">
        <f t="shared" si="18"/>
        <v>0</v>
      </c>
      <c r="S21" s="39">
        <f>SUM(S22:S24)</f>
        <v>0</v>
      </c>
      <c r="T21" s="39">
        <f t="shared" si="18"/>
        <v>0</v>
      </c>
      <c r="U21" s="39">
        <f t="shared" si="18"/>
        <v>0</v>
      </c>
      <c r="V21" s="39">
        <f t="shared" si="18"/>
        <v>2</v>
      </c>
      <c r="W21" s="39">
        <f>SUM(W22:W24)</f>
        <v>0</v>
      </c>
      <c r="X21" s="39">
        <f t="shared" si="18"/>
        <v>0</v>
      </c>
      <c r="Y21" s="39">
        <f t="shared" si="18"/>
        <v>0</v>
      </c>
      <c r="Z21" s="39">
        <f t="shared" si="18"/>
        <v>0</v>
      </c>
      <c r="AA21" s="39">
        <f>SUM(AA22:AA24)</f>
        <v>0</v>
      </c>
      <c r="AB21" s="39">
        <f t="shared" si="18"/>
        <v>0</v>
      </c>
      <c r="AC21" s="39">
        <f t="shared" si="18"/>
        <v>0</v>
      </c>
      <c r="AD21" s="39">
        <f>SUM(AD22:AD24)</f>
        <v>0</v>
      </c>
      <c r="AE21" s="39">
        <f t="shared" si="18"/>
        <v>7</v>
      </c>
      <c r="AF21" s="39">
        <f t="shared" ref="AF21" si="19">SUM(AF22:AF24)</f>
        <v>0</v>
      </c>
      <c r="AG21" s="39">
        <f>SUM(AG22:AG24)</f>
        <v>0</v>
      </c>
      <c r="AH21" s="39">
        <f>SUM(AH22:AH24)</f>
        <v>0</v>
      </c>
      <c r="AI21" s="39">
        <f t="shared" si="18"/>
        <v>0</v>
      </c>
      <c r="AJ21" s="39">
        <f>SUM(AJ22:AJ24)</f>
        <v>0</v>
      </c>
      <c r="AK21" s="39">
        <f>SUM(AK22:AK24)</f>
        <v>0</v>
      </c>
      <c r="AL21" s="39">
        <f>SUM(AL22:AL24)</f>
        <v>0</v>
      </c>
      <c r="AM21" s="39">
        <f>SUM(AM22:AM24)</f>
        <v>0</v>
      </c>
      <c r="AN21" s="39">
        <f t="shared" si="18"/>
        <v>0</v>
      </c>
      <c r="AO21" s="39">
        <f t="shared" si="18"/>
        <v>0</v>
      </c>
      <c r="AP21" s="39">
        <f>SUM(AP22:AP24)</f>
        <v>0</v>
      </c>
      <c r="AQ21" s="39">
        <f t="shared" si="18"/>
        <v>0</v>
      </c>
      <c r="AR21" s="39">
        <f>SUM(AR22:AR24)</f>
        <v>0</v>
      </c>
      <c r="AS21" s="39">
        <f t="shared" si="18"/>
        <v>6</v>
      </c>
      <c r="AT21" s="39">
        <f>SUM(AT22:AT24)</f>
        <v>0</v>
      </c>
      <c r="AU21" s="39">
        <f>SUM(AU22:AU24)</f>
        <v>0</v>
      </c>
      <c r="AV21" s="39">
        <f>SUM(AV22:AV24)</f>
        <v>0</v>
      </c>
      <c r="AW21" s="39">
        <f t="shared" si="18"/>
        <v>0</v>
      </c>
      <c r="AX21" s="39">
        <f t="shared" si="18"/>
        <v>0</v>
      </c>
      <c r="AY21" s="39">
        <f t="shared" si="18"/>
        <v>0</v>
      </c>
      <c r="AZ21" s="39">
        <f>SUM(AZ22:AZ24)</f>
        <v>0</v>
      </c>
      <c r="BA21" s="39">
        <f t="shared" si="18"/>
        <v>0</v>
      </c>
      <c r="BB21" s="39">
        <f t="shared" si="18"/>
        <v>0</v>
      </c>
      <c r="BC21" s="39">
        <f t="shared" si="18"/>
        <v>0</v>
      </c>
      <c r="BD21" s="39">
        <f t="shared" si="18"/>
        <v>0</v>
      </c>
      <c r="BE21" s="39">
        <f>SUM(BE22:BE24)</f>
        <v>0</v>
      </c>
      <c r="BF21" s="39">
        <f t="shared" si="18"/>
        <v>3</v>
      </c>
      <c r="BG21" s="39">
        <f t="shared" ref="BG21:BL21" si="20">SUM(BG22:BG24)</f>
        <v>0</v>
      </c>
      <c r="BH21" s="39">
        <f t="shared" si="20"/>
        <v>0</v>
      </c>
      <c r="BI21" s="39">
        <f t="shared" si="20"/>
        <v>0</v>
      </c>
      <c r="BJ21" s="39">
        <f t="shared" si="20"/>
        <v>0</v>
      </c>
      <c r="BK21" s="39">
        <f t="shared" si="20"/>
        <v>0</v>
      </c>
      <c r="BL21" s="39">
        <f t="shared" si="20"/>
        <v>0</v>
      </c>
      <c r="BM21" s="39">
        <f t="shared" si="18"/>
        <v>0</v>
      </c>
      <c r="BN21" s="39">
        <f t="shared" si="18"/>
        <v>0</v>
      </c>
      <c r="BO21" s="39">
        <f>SUM(BO22:BO24)</f>
        <v>0</v>
      </c>
      <c r="BP21" s="39">
        <f t="shared" si="18"/>
        <v>1</v>
      </c>
      <c r="BQ21" s="39"/>
      <c r="BR21" s="39">
        <f>SUM(BR22:BR24)</f>
        <v>0</v>
      </c>
      <c r="BS21" s="39">
        <f t="shared" si="18"/>
        <v>0</v>
      </c>
      <c r="BT21" s="39">
        <f t="shared" ref="BT21:CA21" si="21">SUM(BT22:BT24)</f>
        <v>0</v>
      </c>
      <c r="BU21" s="39">
        <f t="shared" si="21"/>
        <v>1</v>
      </c>
      <c r="BV21" s="39">
        <f t="shared" si="21"/>
        <v>0</v>
      </c>
      <c r="BW21" s="39">
        <f t="shared" si="21"/>
        <v>0</v>
      </c>
      <c r="BX21" s="39">
        <f t="shared" ref="BX21" si="22">SUM(BX22:BX24)</f>
        <v>0</v>
      </c>
      <c r="BY21" s="39">
        <f t="shared" si="21"/>
        <v>0</v>
      </c>
      <c r="BZ21" s="39">
        <f t="shared" si="21"/>
        <v>0</v>
      </c>
      <c r="CA21" s="39">
        <f t="shared" si="21"/>
        <v>0</v>
      </c>
      <c r="CB21" s="39"/>
      <c r="CC21" s="39">
        <f t="shared" ref="CC21" si="23">SUM(CC22:CC24)</f>
        <v>0</v>
      </c>
    </row>
    <row r="22" spans="1:81" s="25" customFormat="1" ht="23.45" customHeight="1">
      <c r="A22" s="36" t="s">
        <v>52</v>
      </c>
      <c r="B22" s="26">
        <f t="shared" si="6"/>
        <v>2</v>
      </c>
      <c r="C22" s="27"/>
      <c r="D22" s="27"/>
      <c r="E22" s="27"/>
      <c r="F22" s="27"/>
      <c r="G22" s="27"/>
      <c r="H22" s="27">
        <f t="shared" si="0"/>
        <v>2</v>
      </c>
      <c r="I22" s="26"/>
      <c r="J22" s="26"/>
      <c r="K22" s="26"/>
      <c r="L22" s="26">
        <v>2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</row>
    <row r="23" spans="1:81" s="25" customFormat="1" ht="23.45" customHeight="1">
      <c r="A23" s="36" t="s">
        <v>60</v>
      </c>
      <c r="B23" s="26">
        <f t="shared" si="6"/>
        <v>8</v>
      </c>
      <c r="C23" s="27"/>
      <c r="D23" s="27"/>
      <c r="E23" s="27"/>
      <c r="F23" s="27"/>
      <c r="G23" s="27"/>
      <c r="H23" s="27">
        <f t="shared" si="0"/>
        <v>8</v>
      </c>
      <c r="I23" s="26"/>
      <c r="J23" s="26"/>
      <c r="K23" s="26"/>
      <c r="L23" s="26"/>
      <c r="M23" s="27"/>
      <c r="N23" s="27"/>
      <c r="O23" s="27">
        <v>1</v>
      </c>
      <c r="P23" s="27"/>
      <c r="Q23" s="27"/>
      <c r="R23" s="27"/>
      <c r="S23" s="27"/>
      <c r="T23" s="27"/>
      <c r="U23" s="27"/>
      <c r="V23" s="27">
        <v>1</v>
      </c>
      <c r="W23" s="27"/>
      <c r="X23" s="27"/>
      <c r="Y23" s="27"/>
      <c r="Z23" s="27"/>
      <c r="AA23" s="27"/>
      <c r="AB23" s="27"/>
      <c r="AC23" s="27"/>
      <c r="AD23" s="27"/>
      <c r="AE23" s="27">
        <v>1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>
        <v>1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>
        <v>2</v>
      </c>
      <c r="BG23" s="27"/>
      <c r="BH23" s="27"/>
      <c r="BI23" s="27"/>
      <c r="BJ23" s="27"/>
      <c r="BK23" s="27"/>
      <c r="BL23" s="27"/>
      <c r="BM23" s="27"/>
      <c r="BN23" s="27"/>
      <c r="BO23" s="27"/>
      <c r="BP23" s="27">
        <v>1</v>
      </c>
      <c r="BQ23" s="27"/>
      <c r="BR23" s="27"/>
      <c r="BS23" s="27"/>
      <c r="BT23" s="27"/>
      <c r="BU23" s="27">
        <v>1</v>
      </c>
      <c r="BV23" s="27"/>
      <c r="BW23" s="27"/>
      <c r="BX23" s="27"/>
      <c r="BY23" s="27"/>
      <c r="BZ23" s="27"/>
      <c r="CA23" s="27"/>
      <c r="CB23" s="27"/>
      <c r="CC23" s="27"/>
    </row>
    <row r="24" spans="1:81" s="25" customFormat="1" ht="23.45" customHeight="1">
      <c r="A24" s="36" t="s">
        <v>65</v>
      </c>
      <c r="B24" s="26">
        <f t="shared" si="6"/>
        <v>13</v>
      </c>
      <c r="C24" s="27"/>
      <c r="D24" s="27"/>
      <c r="E24" s="27"/>
      <c r="F24" s="27"/>
      <c r="G24" s="27"/>
      <c r="H24" s="27">
        <f t="shared" si="0"/>
        <v>13</v>
      </c>
      <c r="I24" s="26"/>
      <c r="J24" s="26"/>
      <c r="K24" s="26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7">
        <v>1</v>
      </c>
      <c r="W24" s="27"/>
      <c r="X24" s="27"/>
      <c r="Y24" s="27"/>
      <c r="Z24" s="27"/>
      <c r="AA24" s="27"/>
      <c r="AB24" s="27"/>
      <c r="AC24" s="27"/>
      <c r="AD24" s="27"/>
      <c r="AE24" s="27">
        <v>6</v>
      </c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>
        <v>5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>
        <v>1</v>
      </c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</row>
    <row r="25" spans="1:81" s="40" customFormat="1" ht="23.45" customHeight="1">
      <c r="A25" s="37" t="s">
        <v>66</v>
      </c>
      <c r="B25" s="38">
        <f t="shared" si="6"/>
        <v>48</v>
      </c>
      <c r="C25" s="39">
        <f>SUM(C26:C29)</f>
        <v>0</v>
      </c>
      <c r="D25" s="39">
        <f t="shared" ref="D25:BS25" si="24">SUM(D26:D29)</f>
        <v>0</v>
      </c>
      <c r="E25" s="39">
        <f t="shared" si="24"/>
        <v>0</v>
      </c>
      <c r="F25" s="39">
        <f t="shared" si="24"/>
        <v>0</v>
      </c>
      <c r="G25" s="39">
        <f t="shared" si="24"/>
        <v>0</v>
      </c>
      <c r="H25" s="39">
        <f t="shared" si="0"/>
        <v>48</v>
      </c>
      <c r="I25" s="39">
        <f t="shared" si="24"/>
        <v>0</v>
      </c>
      <c r="J25" s="39">
        <f t="shared" si="24"/>
        <v>0</v>
      </c>
      <c r="K25" s="39">
        <f t="shared" si="24"/>
        <v>0</v>
      </c>
      <c r="L25" s="39">
        <f t="shared" si="24"/>
        <v>3</v>
      </c>
      <c r="M25" s="39">
        <f t="shared" si="24"/>
        <v>0</v>
      </c>
      <c r="N25" s="39">
        <f t="shared" si="24"/>
        <v>0</v>
      </c>
      <c r="O25" s="39">
        <f t="shared" si="24"/>
        <v>1</v>
      </c>
      <c r="P25" s="39">
        <f t="shared" si="24"/>
        <v>0</v>
      </c>
      <c r="Q25" s="39">
        <f t="shared" si="24"/>
        <v>0</v>
      </c>
      <c r="R25" s="39">
        <f t="shared" si="24"/>
        <v>0</v>
      </c>
      <c r="S25" s="39">
        <f>SUM(S26:S29)</f>
        <v>0</v>
      </c>
      <c r="T25" s="39">
        <f t="shared" si="24"/>
        <v>0</v>
      </c>
      <c r="U25" s="39">
        <f t="shared" si="24"/>
        <v>0</v>
      </c>
      <c r="V25" s="39">
        <f t="shared" si="24"/>
        <v>2</v>
      </c>
      <c r="W25" s="39">
        <f>SUM(W26:W29)</f>
        <v>1</v>
      </c>
      <c r="X25" s="39">
        <f t="shared" si="24"/>
        <v>0</v>
      </c>
      <c r="Y25" s="39">
        <f t="shared" si="24"/>
        <v>0</v>
      </c>
      <c r="Z25" s="39">
        <f t="shared" si="24"/>
        <v>0</v>
      </c>
      <c r="AA25" s="39">
        <f>SUM(AA26:AA29)</f>
        <v>0</v>
      </c>
      <c r="AB25" s="39">
        <f t="shared" si="24"/>
        <v>0</v>
      </c>
      <c r="AC25" s="39">
        <f t="shared" si="24"/>
        <v>0</v>
      </c>
      <c r="AD25" s="39">
        <f>SUM(AD26:AD29)</f>
        <v>0</v>
      </c>
      <c r="AE25" s="39">
        <f t="shared" si="24"/>
        <v>21</v>
      </c>
      <c r="AF25" s="39">
        <f t="shared" ref="AF25" si="25">SUM(AF26:AF29)</f>
        <v>0</v>
      </c>
      <c r="AG25" s="39">
        <f>SUM(AG26:AG29)</f>
        <v>0</v>
      </c>
      <c r="AH25" s="39">
        <f>SUM(AH26:AH29)</f>
        <v>0</v>
      </c>
      <c r="AI25" s="39">
        <f t="shared" si="24"/>
        <v>0</v>
      </c>
      <c r="AJ25" s="39">
        <f>SUM(AJ26:AJ29)</f>
        <v>0</v>
      </c>
      <c r="AK25" s="39">
        <f>SUM(AK26:AK29)</f>
        <v>0</v>
      </c>
      <c r="AL25" s="39">
        <f>SUM(AL26:AL29)</f>
        <v>0</v>
      </c>
      <c r="AM25" s="39">
        <f>SUM(AM26:AM29)</f>
        <v>0</v>
      </c>
      <c r="AN25" s="39">
        <f t="shared" si="24"/>
        <v>0</v>
      </c>
      <c r="AO25" s="39">
        <f t="shared" si="24"/>
        <v>0</v>
      </c>
      <c r="AP25" s="39">
        <f>SUM(AP26:AP29)</f>
        <v>0</v>
      </c>
      <c r="AQ25" s="39">
        <f t="shared" si="24"/>
        <v>0</v>
      </c>
      <c r="AR25" s="39">
        <f>SUM(AR26:AR29)</f>
        <v>0</v>
      </c>
      <c r="AS25" s="39">
        <f t="shared" si="24"/>
        <v>16</v>
      </c>
      <c r="AT25" s="39">
        <f>SUM(AT26:AT29)</f>
        <v>0</v>
      </c>
      <c r="AU25" s="39">
        <f>SUM(AU26:AU29)</f>
        <v>0</v>
      </c>
      <c r="AV25" s="39">
        <f>SUM(AV26:AV29)</f>
        <v>0</v>
      </c>
      <c r="AW25" s="39">
        <f t="shared" si="24"/>
        <v>0</v>
      </c>
      <c r="AX25" s="39">
        <f t="shared" si="24"/>
        <v>0</v>
      </c>
      <c r="AY25" s="39">
        <f t="shared" si="24"/>
        <v>0</v>
      </c>
      <c r="AZ25" s="39">
        <f>SUM(AZ26:AZ29)</f>
        <v>0</v>
      </c>
      <c r="BA25" s="39">
        <f t="shared" si="24"/>
        <v>0</v>
      </c>
      <c r="BB25" s="39">
        <f t="shared" si="24"/>
        <v>0</v>
      </c>
      <c r="BC25" s="39">
        <f t="shared" si="24"/>
        <v>0</v>
      </c>
      <c r="BD25" s="39">
        <f t="shared" si="24"/>
        <v>0</v>
      </c>
      <c r="BE25" s="39">
        <f>SUM(BE26:BE29)</f>
        <v>0</v>
      </c>
      <c r="BF25" s="39">
        <f t="shared" si="24"/>
        <v>2</v>
      </c>
      <c r="BG25" s="39">
        <f t="shared" ref="BG25:BL25" si="26">SUM(BG26:BG29)</f>
        <v>0</v>
      </c>
      <c r="BH25" s="39">
        <f t="shared" si="26"/>
        <v>0</v>
      </c>
      <c r="BI25" s="39">
        <f t="shared" si="26"/>
        <v>0</v>
      </c>
      <c r="BJ25" s="39">
        <f t="shared" si="26"/>
        <v>0</v>
      </c>
      <c r="BK25" s="39">
        <f t="shared" si="26"/>
        <v>0</v>
      </c>
      <c r="BL25" s="39">
        <f t="shared" si="26"/>
        <v>0</v>
      </c>
      <c r="BM25" s="39">
        <f t="shared" si="24"/>
        <v>0</v>
      </c>
      <c r="BN25" s="39">
        <f t="shared" si="24"/>
        <v>0</v>
      </c>
      <c r="BO25" s="39">
        <f>SUM(BO26:BO29)</f>
        <v>0</v>
      </c>
      <c r="BP25" s="39">
        <f t="shared" si="24"/>
        <v>1</v>
      </c>
      <c r="BQ25" s="39"/>
      <c r="BR25" s="39">
        <f>SUM(BR26:BR29)</f>
        <v>0</v>
      </c>
      <c r="BS25" s="39">
        <f t="shared" si="24"/>
        <v>0</v>
      </c>
      <c r="BT25" s="39">
        <f t="shared" ref="BT25:CA25" si="27">SUM(BT26:BT29)</f>
        <v>0</v>
      </c>
      <c r="BU25" s="39">
        <f t="shared" si="27"/>
        <v>1</v>
      </c>
      <c r="BV25" s="39">
        <f t="shared" si="27"/>
        <v>0</v>
      </c>
      <c r="BW25" s="39">
        <f t="shared" si="27"/>
        <v>0</v>
      </c>
      <c r="BX25" s="39">
        <f t="shared" ref="BX25" si="28">SUM(BX26:BX29)</f>
        <v>0</v>
      </c>
      <c r="BY25" s="39">
        <f t="shared" si="27"/>
        <v>0</v>
      </c>
      <c r="BZ25" s="39">
        <f t="shared" si="27"/>
        <v>0</v>
      </c>
      <c r="CA25" s="39">
        <f t="shared" si="27"/>
        <v>0</v>
      </c>
      <c r="CB25" s="39"/>
      <c r="CC25" s="39">
        <f t="shared" ref="CC25" si="29">SUM(CC26:CC29)</f>
        <v>0</v>
      </c>
    </row>
    <row r="26" spans="1:81" s="25" customFormat="1" ht="23.45" customHeight="1">
      <c r="A26" s="36" t="s">
        <v>52</v>
      </c>
      <c r="B26" s="26">
        <f t="shared" si="6"/>
        <v>3</v>
      </c>
      <c r="C26" s="27"/>
      <c r="D26" s="27"/>
      <c r="E26" s="27"/>
      <c r="F26" s="27"/>
      <c r="G26" s="27"/>
      <c r="H26" s="27">
        <f t="shared" si="0"/>
        <v>3</v>
      </c>
      <c r="I26" s="26"/>
      <c r="J26" s="26"/>
      <c r="K26" s="26"/>
      <c r="L26" s="26">
        <v>3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</row>
    <row r="27" spans="1:81" s="25" customFormat="1" ht="23.45" customHeight="1">
      <c r="A27" s="36" t="s">
        <v>60</v>
      </c>
      <c r="B27" s="26">
        <f t="shared" si="6"/>
        <v>12</v>
      </c>
      <c r="C27" s="27"/>
      <c r="D27" s="27"/>
      <c r="E27" s="27"/>
      <c r="F27" s="27"/>
      <c r="G27" s="27"/>
      <c r="H27" s="27">
        <f t="shared" si="0"/>
        <v>12</v>
      </c>
      <c r="I27" s="26"/>
      <c r="J27" s="26"/>
      <c r="K27" s="26"/>
      <c r="L27" s="26"/>
      <c r="M27" s="27"/>
      <c r="N27" s="27"/>
      <c r="O27" s="27">
        <v>1</v>
      </c>
      <c r="P27" s="27"/>
      <c r="Q27" s="27"/>
      <c r="R27" s="27"/>
      <c r="S27" s="27"/>
      <c r="T27" s="27"/>
      <c r="U27" s="27"/>
      <c r="V27" s="27">
        <v>1</v>
      </c>
      <c r="W27" s="27"/>
      <c r="X27" s="27"/>
      <c r="Y27" s="27"/>
      <c r="Z27" s="27"/>
      <c r="AA27" s="27"/>
      <c r="AB27" s="27"/>
      <c r="AC27" s="27"/>
      <c r="AD27" s="27"/>
      <c r="AE27" s="27">
        <v>4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>
        <v>2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>
        <v>2</v>
      </c>
      <c r="BG27" s="27"/>
      <c r="BH27" s="27"/>
      <c r="BI27" s="27"/>
      <c r="BJ27" s="27"/>
      <c r="BK27" s="27"/>
      <c r="BL27" s="27"/>
      <c r="BM27" s="27"/>
      <c r="BN27" s="27"/>
      <c r="BO27" s="27"/>
      <c r="BP27" s="27">
        <v>1</v>
      </c>
      <c r="BQ27" s="27"/>
      <c r="BR27" s="27"/>
      <c r="BS27" s="27"/>
      <c r="BT27" s="27"/>
      <c r="BU27" s="27">
        <v>1</v>
      </c>
      <c r="BV27" s="17"/>
      <c r="BW27" s="27"/>
      <c r="BX27" s="27"/>
      <c r="BY27" s="27"/>
      <c r="BZ27" s="27"/>
      <c r="CA27" s="27"/>
      <c r="CB27" s="27"/>
      <c r="CC27" s="27"/>
    </row>
    <row r="28" spans="1:81" s="25" customFormat="1" ht="23.45" customHeight="1">
      <c r="A28" s="36" t="s">
        <v>62</v>
      </c>
      <c r="B28" s="26">
        <f t="shared" si="6"/>
        <v>17</v>
      </c>
      <c r="C28" s="27"/>
      <c r="D28" s="27"/>
      <c r="E28" s="27"/>
      <c r="F28" s="27"/>
      <c r="G28" s="27"/>
      <c r="H28" s="27">
        <f t="shared" si="0"/>
        <v>17</v>
      </c>
      <c r="I28" s="26"/>
      <c r="J28" s="26"/>
      <c r="K28" s="26"/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>
        <v>1</v>
      </c>
      <c r="X28" s="27"/>
      <c r="Y28" s="27"/>
      <c r="Z28" s="27"/>
      <c r="AA28" s="27"/>
      <c r="AB28" s="27"/>
      <c r="AC28" s="27"/>
      <c r="AD28" s="27"/>
      <c r="AE28" s="27">
        <v>9</v>
      </c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>
        <v>7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</row>
    <row r="29" spans="1:81" s="25" customFormat="1" ht="23.45" customHeight="1">
      <c r="A29" s="36" t="s">
        <v>63</v>
      </c>
      <c r="B29" s="26">
        <f t="shared" si="6"/>
        <v>16</v>
      </c>
      <c r="C29" s="27"/>
      <c r="D29" s="27"/>
      <c r="E29" s="27"/>
      <c r="F29" s="27"/>
      <c r="G29" s="27"/>
      <c r="H29" s="27">
        <f t="shared" si="0"/>
        <v>16</v>
      </c>
      <c r="I29" s="26"/>
      <c r="J29" s="26"/>
      <c r="K29" s="26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>
        <v>1</v>
      </c>
      <c r="W29" s="27"/>
      <c r="X29" s="27"/>
      <c r="Y29" s="27"/>
      <c r="Z29" s="27"/>
      <c r="AA29" s="27"/>
      <c r="AB29" s="27"/>
      <c r="AC29" s="27"/>
      <c r="AD29" s="27"/>
      <c r="AE29" s="27">
        <v>8</v>
      </c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>
        <v>7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</row>
    <row r="30" spans="1:81" s="40" customFormat="1" ht="23.45" customHeight="1">
      <c r="A30" s="37" t="s">
        <v>67</v>
      </c>
      <c r="B30" s="38">
        <f t="shared" si="6"/>
        <v>21</v>
      </c>
      <c r="C30" s="39">
        <f>SUM(C31:C33)</f>
        <v>0</v>
      </c>
      <c r="D30" s="39">
        <f t="shared" ref="D30:BS30" si="30">SUM(D31:D33)</f>
        <v>0</v>
      </c>
      <c r="E30" s="39">
        <f t="shared" si="30"/>
        <v>0</v>
      </c>
      <c r="F30" s="39">
        <f t="shared" si="30"/>
        <v>0</v>
      </c>
      <c r="G30" s="39">
        <f t="shared" si="30"/>
        <v>0</v>
      </c>
      <c r="H30" s="39">
        <f t="shared" si="0"/>
        <v>21</v>
      </c>
      <c r="I30" s="39">
        <f t="shared" si="30"/>
        <v>0</v>
      </c>
      <c r="J30" s="39">
        <f t="shared" si="30"/>
        <v>0</v>
      </c>
      <c r="K30" s="39">
        <f t="shared" si="30"/>
        <v>0</v>
      </c>
      <c r="L30" s="39">
        <f t="shared" si="30"/>
        <v>1</v>
      </c>
      <c r="M30" s="39">
        <f t="shared" si="30"/>
        <v>0</v>
      </c>
      <c r="N30" s="39">
        <f t="shared" si="30"/>
        <v>0</v>
      </c>
      <c r="O30" s="39">
        <f t="shared" si="30"/>
        <v>1</v>
      </c>
      <c r="P30" s="39">
        <f t="shared" si="30"/>
        <v>0</v>
      </c>
      <c r="Q30" s="39">
        <f t="shared" si="30"/>
        <v>0</v>
      </c>
      <c r="R30" s="39">
        <f>SUM(R31:R33)</f>
        <v>0</v>
      </c>
      <c r="S30" s="39">
        <f>SUM(S31:S33)</f>
        <v>0</v>
      </c>
      <c r="T30" s="39">
        <f>SUM(T31:T33)</f>
        <v>0</v>
      </c>
      <c r="U30" s="39">
        <f t="shared" si="30"/>
        <v>0</v>
      </c>
      <c r="V30" s="39">
        <f t="shared" si="30"/>
        <v>2</v>
      </c>
      <c r="W30" s="39">
        <f>SUM(W31:W33)</f>
        <v>0</v>
      </c>
      <c r="X30" s="39">
        <f t="shared" si="30"/>
        <v>0</v>
      </c>
      <c r="Y30" s="39">
        <f t="shared" si="30"/>
        <v>0</v>
      </c>
      <c r="Z30" s="39">
        <f t="shared" si="30"/>
        <v>0</v>
      </c>
      <c r="AA30" s="39">
        <f>SUM(AA31:AA33)</f>
        <v>0</v>
      </c>
      <c r="AB30" s="39">
        <f t="shared" si="30"/>
        <v>0</v>
      </c>
      <c r="AC30" s="39">
        <f t="shared" si="30"/>
        <v>0</v>
      </c>
      <c r="AD30" s="39">
        <f>SUM(AD31:AD33)</f>
        <v>0</v>
      </c>
      <c r="AE30" s="39">
        <f t="shared" si="30"/>
        <v>9</v>
      </c>
      <c r="AF30" s="39">
        <f t="shared" ref="AF30" si="31">SUM(AF31:AF33)</f>
        <v>0</v>
      </c>
      <c r="AG30" s="39">
        <f>SUM(AG31:AG33)</f>
        <v>0</v>
      </c>
      <c r="AH30" s="39">
        <f>SUM(AH31:AH33)</f>
        <v>0</v>
      </c>
      <c r="AI30" s="39">
        <f t="shared" si="30"/>
        <v>0</v>
      </c>
      <c r="AJ30" s="39">
        <f>SUM(AJ31:AJ33)</f>
        <v>0</v>
      </c>
      <c r="AK30" s="39">
        <f>SUM(AK31:AK33)</f>
        <v>0</v>
      </c>
      <c r="AL30" s="39">
        <f>SUM(AL31:AL33)</f>
        <v>0</v>
      </c>
      <c r="AM30" s="39">
        <f>SUM(AM31:AM33)</f>
        <v>0</v>
      </c>
      <c r="AN30" s="39">
        <f t="shared" si="30"/>
        <v>0</v>
      </c>
      <c r="AO30" s="39">
        <f t="shared" si="30"/>
        <v>0</v>
      </c>
      <c r="AP30" s="39">
        <f>SUM(AP31:AP33)</f>
        <v>0</v>
      </c>
      <c r="AQ30" s="39">
        <f t="shared" si="30"/>
        <v>0</v>
      </c>
      <c r="AR30" s="39">
        <f>SUM(AR31:AR33)</f>
        <v>0</v>
      </c>
      <c r="AS30" s="39">
        <f t="shared" si="30"/>
        <v>5</v>
      </c>
      <c r="AT30" s="39">
        <f>SUM(AT31:AT33)</f>
        <v>0</v>
      </c>
      <c r="AU30" s="39">
        <f>SUM(AU31:AU33)</f>
        <v>0</v>
      </c>
      <c r="AV30" s="39">
        <f>SUM(AV31:AV33)</f>
        <v>0</v>
      </c>
      <c r="AW30" s="39">
        <f t="shared" si="30"/>
        <v>0</v>
      </c>
      <c r="AX30" s="39">
        <f t="shared" si="30"/>
        <v>0</v>
      </c>
      <c r="AY30" s="39">
        <f t="shared" si="30"/>
        <v>0</v>
      </c>
      <c r="AZ30" s="39">
        <f>SUM(AZ31:AZ33)</f>
        <v>0</v>
      </c>
      <c r="BA30" s="39">
        <f t="shared" si="30"/>
        <v>0</v>
      </c>
      <c r="BB30" s="39">
        <f t="shared" si="30"/>
        <v>0</v>
      </c>
      <c r="BC30" s="39">
        <f t="shared" si="30"/>
        <v>0</v>
      </c>
      <c r="BD30" s="39">
        <f t="shared" si="30"/>
        <v>0</v>
      </c>
      <c r="BE30" s="39">
        <f>SUM(BE31:BE33)</f>
        <v>0</v>
      </c>
      <c r="BF30" s="39">
        <f t="shared" si="30"/>
        <v>1</v>
      </c>
      <c r="BG30" s="39">
        <f t="shared" ref="BG30:BL30" si="32">SUM(BG31:BG33)</f>
        <v>0</v>
      </c>
      <c r="BH30" s="39">
        <f t="shared" si="32"/>
        <v>0</v>
      </c>
      <c r="BI30" s="39">
        <f t="shared" si="32"/>
        <v>0</v>
      </c>
      <c r="BJ30" s="39">
        <f t="shared" si="32"/>
        <v>0</v>
      </c>
      <c r="BK30" s="39">
        <f t="shared" si="32"/>
        <v>0</v>
      </c>
      <c r="BL30" s="39">
        <f t="shared" si="32"/>
        <v>0</v>
      </c>
      <c r="BM30" s="39">
        <f t="shared" si="30"/>
        <v>0</v>
      </c>
      <c r="BN30" s="39">
        <f t="shared" si="30"/>
        <v>0</v>
      </c>
      <c r="BO30" s="39">
        <f>SUM(BO31:BO33)</f>
        <v>0</v>
      </c>
      <c r="BP30" s="39">
        <f t="shared" si="30"/>
        <v>0</v>
      </c>
      <c r="BQ30" s="39"/>
      <c r="BR30" s="39">
        <f>SUM(BR31:BR33)</f>
        <v>0</v>
      </c>
      <c r="BS30" s="39">
        <f t="shared" si="30"/>
        <v>0</v>
      </c>
      <c r="BT30" s="39">
        <f t="shared" ref="BT30:CA30" si="33">SUM(BT31:BT33)</f>
        <v>0</v>
      </c>
      <c r="BU30" s="39">
        <f t="shared" si="33"/>
        <v>1</v>
      </c>
      <c r="BV30" s="39">
        <f t="shared" si="33"/>
        <v>1</v>
      </c>
      <c r="BW30" s="39">
        <f t="shared" si="33"/>
        <v>0</v>
      </c>
      <c r="BX30" s="39">
        <f t="shared" ref="BX30" si="34">SUM(BX31:BX33)</f>
        <v>0</v>
      </c>
      <c r="BY30" s="39">
        <f t="shared" si="33"/>
        <v>0</v>
      </c>
      <c r="BZ30" s="39">
        <f t="shared" si="33"/>
        <v>0</v>
      </c>
      <c r="CA30" s="39">
        <f t="shared" si="33"/>
        <v>0</v>
      </c>
      <c r="CB30" s="39"/>
      <c r="CC30" s="39">
        <f t="shared" ref="CC30" si="35">SUM(CC31:CC33)</f>
        <v>0</v>
      </c>
    </row>
    <row r="31" spans="1:81" s="25" customFormat="1" ht="23.45" customHeight="1">
      <c r="A31" s="36" t="s">
        <v>68</v>
      </c>
      <c r="B31" s="26">
        <f t="shared" si="6"/>
        <v>1</v>
      </c>
      <c r="C31" s="27"/>
      <c r="D31" s="27"/>
      <c r="E31" s="27"/>
      <c r="F31" s="27"/>
      <c r="G31" s="27"/>
      <c r="H31" s="27">
        <f t="shared" si="0"/>
        <v>1</v>
      </c>
      <c r="I31" s="26"/>
      <c r="J31" s="26"/>
      <c r="K31" s="26"/>
      <c r="L31" s="26">
        <v>1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</row>
    <row r="32" spans="1:81" s="25" customFormat="1" ht="23.45" customHeight="1">
      <c r="A32" s="36" t="s">
        <v>60</v>
      </c>
      <c r="B32" s="26">
        <f t="shared" si="6"/>
        <v>9</v>
      </c>
      <c r="C32" s="27"/>
      <c r="D32" s="27"/>
      <c r="E32" s="27"/>
      <c r="F32" s="27"/>
      <c r="G32" s="27"/>
      <c r="H32" s="27">
        <f t="shared" si="0"/>
        <v>9</v>
      </c>
      <c r="I32" s="26"/>
      <c r="J32" s="26"/>
      <c r="K32" s="26"/>
      <c r="L32" s="26"/>
      <c r="M32" s="27"/>
      <c r="N32" s="27"/>
      <c r="O32" s="27">
        <v>1</v>
      </c>
      <c r="P32" s="27"/>
      <c r="Q32" s="27"/>
      <c r="R32" s="27"/>
      <c r="S32" s="27"/>
      <c r="T32" s="27"/>
      <c r="U32" s="27"/>
      <c r="V32" s="27">
        <v>1</v>
      </c>
      <c r="W32" s="27"/>
      <c r="X32" s="27"/>
      <c r="Y32" s="27"/>
      <c r="Z32" s="27"/>
      <c r="AA32" s="27"/>
      <c r="AB32" s="27"/>
      <c r="AC32" s="27"/>
      <c r="AD32" s="27"/>
      <c r="AE32" s="27">
        <v>3</v>
      </c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>
        <v>1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>
        <v>1</v>
      </c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>
        <v>1</v>
      </c>
      <c r="BV32" s="27">
        <v>1</v>
      </c>
      <c r="BW32" s="27"/>
      <c r="BX32" s="27"/>
      <c r="BY32" s="27"/>
      <c r="BZ32" s="27"/>
      <c r="CA32" s="27"/>
      <c r="CB32" s="27"/>
      <c r="CC32" s="27"/>
    </row>
    <row r="33" spans="1:81" s="25" customFormat="1" ht="23.45" customHeight="1">
      <c r="A33" s="36" t="s">
        <v>65</v>
      </c>
      <c r="B33" s="26">
        <f t="shared" si="6"/>
        <v>11</v>
      </c>
      <c r="C33" s="27"/>
      <c r="D33" s="27"/>
      <c r="E33" s="27"/>
      <c r="F33" s="27"/>
      <c r="G33" s="27"/>
      <c r="H33" s="27">
        <f t="shared" si="0"/>
        <v>11</v>
      </c>
      <c r="I33" s="26"/>
      <c r="J33" s="26"/>
      <c r="K33" s="26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>
        <v>1</v>
      </c>
      <c r="W33" s="27"/>
      <c r="X33" s="27"/>
      <c r="Y33" s="27"/>
      <c r="Z33" s="27"/>
      <c r="AA33" s="27"/>
      <c r="AB33" s="27"/>
      <c r="AC33" s="27"/>
      <c r="AD33" s="27"/>
      <c r="AE33" s="27">
        <v>6</v>
      </c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>
        <v>4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</row>
    <row r="34" spans="1:81" s="40" customFormat="1" ht="23.45" customHeight="1">
      <c r="A34" s="37" t="s">
        <v>69</v>
      </c>
      <c r="B34" s="38">
        <f t="shared" si="6"/>
        <v>20</v>
      </c>
      <c r="C34" s="39">
        <f>SUM(C35:C37)</f>
        <v>0</v>
      </c>
      <c r="D34" s="39">
        <f t="shared" ref="D34:BS34" si="36">SUM(D35:D37)</f>
        <v>0</v>
      </c>
      <c r="E34" s="39">
        <f t="shared" si="36"/>
        <v>0</v>
      </c>
      <c r="F34" s="39">
        <f t="shared" si="36"/>
        <v>0</v>
      </c>
      <c r="G34" s="39">
        <f t="shared" si="36"/>
        <v>0</v>
      </c>
      <c r="H34" s="39">
        <f t="shared" si="0"/>
        <v>20</v>
      </c>
      <c r="I34" s="39">
        <f t="shared" si="36"/>
        <v>0</v>
      </c>
      <c r="J34" s="39">
        <f t="shared" si="36"/>
        <v>0</v>
      </c>
      <c r="K34" s="39">
        <f t="shared" si="36"/>
        <v>0</v>
      </c>
      <c r="L34" s="39">
        <f t="shared" si="36"/>
        <v>1</v>
      </c>
      <c r="M34" s="39">
        <f t="shared" si="36"/>
        <v>0</v>
      </c>
      <c r="N34" s="39">
        <f t="shared" si="36"/>
        <v>0</v>
      </c>
      <c r="O34" s="39">
        <f t="shared" si="36"/>
        <v>1</v>
      </c>
      <c r="P34" s="39">
        <f t="shared" si="36"/>
        <v>0</v>
      </c>
      <c r="Q34" s="39">
        <f t="shared" si="36"/>
        <v>0</v>
      </c>
      <c r="R34" s="39">
        <f t="shared" si="36"/>
        <v>0</v>
      </c>
      <c r="S34" s="39">
        <f>SUM(S35:S37)</f>
        <v>0</v>
      </c>
      <c r="T34" s="39">
        <f t="shared" si="36"/>
        <v>0</v>
      </c>
      <c r="U34" s="39">
        <f t="shared" si="36"/>
        <v>0</v>
      </c>
      <c r="V34" s="39">
        <f t="shared" si="36"/>
        <v>2</v>
      </c>
      <c r="W34" s="39">
        <f>SUM(W35:W37)</f>
        <v>0</v>
      </c>
      <c r="X34" s="39">
        <f t="shared" si="36"/>
        <v>0</v>
      </c>
      <c r="Y34" s="39">
        <f t="shared" si="36"/>
        <v>0</v>
      </c>
      <c r="Z34" s="39">
        <f t="shared" si="36"/>
        <v>0</v>
      </c>
      <c r="AA34" s="39">
        <f>SUM(AA35:AA37)</f>
        <v>0</v>
      </c>
      <c r="AB34" s="39">
        <f t="shared" si="36"/>
        <v>0</v>
      </c>
      <c r="AC34" s="39">
        <f t="shared" si="36"/>
        <v>0</v>
      </c>
      <c r="AD34" s="39">
        <f>SUM(AD35:AD37)</f>
        <v>0</v>
      </c>
      <c r="AE34" s="39">
        <f t="shared" si="36"/>
        <v>9</v>
      </c>
      <c r="AF34" s="39">
        <f t="shared" ref="AF34" si="37">SUM(AF35:AF37)</f>
        <v>0</v>
      </c>
      <c r="AG34" s="39">
        <f>SUM(AG35:AG37)</f>
        <v>0</v>
      </c>
      <c r="AH34" s="39">
        <f>SUM(AH35:AH37)</f>
        <v>0</v>
      </c>
      <c r="AI34" s="39">
        <f t="shared" si="36"/>
        <v>0</v>
      </c>
      <c r="AJ34" s="39">
        <f>SUM(AJ35:AJ37)</f>
        <v>0</v>
      </c>
      <c r="AK34" s="39">
        <f>SUM(AK35:AK37)</f>
        <v>0</v>
      </c>
      <c r="AL34" s="39">
        <f>SUM(AL35:AL37)</f>
        <v>0</v>
      </c>
      <c r="AM34" s="39">
        <f>SUM(AM35:AM37)</f>
        <v>0</v>
      </c>
      <c r="AN34" s="39">
        <f t="shared" si="36"/>
        <v>0</v>
      </c>
      <c r="AO34" s="39">
        <f t="shared" si="36"/>
        <v>0</v>
      </c>
      <c r="AP34" s="39">
        <f>SUM(AP35:AP37)</f>
        <v>0</v>
      </c>
      <c r="AQ34" s="39">
        <f t="shared" si="36"/>
        <v>0</v>
      </c>
      <c r="AR34" s="39">
        <f>SUM(AR35:AR37)</f>
        <v>0</v>
      </c>
      <c r="AS34" s="39">
        <f t="shared" si="36"/>
        <v>3</v>
      </c>
      <c r="AT34" s="39">
        <f>SUM(AT35:AT37)</f>
        <v>0</v>
      </c>
      <c r="AU34" s="39">
        <f>SUM(AU35:AU37)</f>
        <v>0</v>
      </c>
      <c r="AV34" s="39">
        <f>SUM(AV35:AV37)</f>
        <v>0</v>
      </c>
      <c r="AW34" s="39">
        <f t="shared" si="36"/>
        <v>0</v>
      </c>
      <c r="AX34" s="39">
        <f t="shared" si="36"/>
        <v>0</v>
      </c>
      <c r="AY34" s="39">
        <f t="shared" si="36"/>
        <v>0</v>
      </c>
      <c r="AZ34" s="39">
        <f>SUM(AZ35:AZ37)</f>
        <v>0</v>
      </c>
      <c r="BA34" s="39">
        <f t="shared" si="36"/>
        <v>0</v>
      </c>
      <c r="BB34" s="39">
        <f t="shared" si="36"/>
        <v>0</v>
      </c>
      <c r="BC34" s="39">
        <f t="shared" si="36"/>
        <v>0</v>
      </c>
      <c r="BD34" s="39">
        <f t="shared" si="36"/>
        <v>0</v>
      </c>
      <c r="BE34" s="39">
        <f>SUM(BE35:BE37)</f>
        <v>0</v>
      </c>
      <c r="BF34" s="39">
        <f t="shared" si="36"/>
        <v>1</v>
      </c>
      <c r="BG34" s="39">
        <f t="shared" ref="BG34:BL34" si="38">SUM(BG35:BG37)</f>
        <v>0</v>
      </c>
      <c r="BH34" s="39">
        <f t="shared" si="38"/>
        <v>0</v>
      </c>
      <c r="BI34" s="39">
        <f t="shared" si="38"/>
        <v>0</v>
      </c>
      <c r="BJ34" s="39">
        <f t="shared" si="38"/>
        <v>0</v>
      </c>
      <c r="BK34" s="39">
        <f t="shared" si="38"/>
        <v>0</v>
      </c>
      <c r="BL34" s="39">
        <f t="shared" si="38"/>
        <v>0</v>
      </c>
      <c r="BM34" s="39">
        <f t="shared" si="36"/>
        <v>0</v>
      </c>
      <c r="BN34" s="39">
        <f t="shared" si="36"/>
        <v>0</v>
      </c>
      <c r="BO34" s="39">
        <f>SUM(BO35:BO37)</f>
        <v>0</v>
      </c>
      <c r="BP34" s="39">
        <f t="shared" si="36"/>
        <v>1</v>
      </c>
      <c r="BQ34" s="39"/>
      <c r="BR34" s="39">
        <f>SUM(BR35:BR37)</f>
        <v>0</v>
      </c>
      <c r="BS34" s="39">
        <f t="shared" si="36"/>
        <v>0</v>
      </c>
      <c r="BT34" s="39">
        <f t="shared" ref="BT34:CA34" si="39">SUM(BT35:BT37)</f>
        <v>0</v>
      </c>
      <c r="BU34" s="39">
        <f t="shared" si="39"/>
        <v>1</v>
      </c>
      <c r="BV34" s="39">
        <f t="shared" si="39"/>
        <v>1</v>
      </c>
      <c r="BW34" s="39">
        <f t="shared" si="39"/>
        <v>0</v>
      </c>
      <c r="BX34" s="39">
        <f t="shared" ref="BX34" si="40">SUM(BX35:BX37)</f>
        <v>0</v>
      </c>
      <c r="BY34" s="39">
        <f t="shared" si="39"/>
        <v>0</v>
      </c>
      <c r="BZ34" s="39">
        <f t="shared" si="39"/>
        <v>0</v>
      </c>
      <c r="CA34" s="39">
        <f t="shared" si="39"/>
        <v>0</v>
      </c>
      <c r="CB34" s="39"/>
      <c r="CC34" s="39">
        <f t="shared" ref="CC34" si="41">SUM(CC35:CC37)</f>
        <v>0</v>
      </c>
    </row>
    <row r="35" spans="1:81" s="25" customFormat="1" ht="23.45" customHeight="1">
      <c r="A35" s="36" t="s">
        <v>68</v>
      </c>
      <c r="B35" s="26">
        <f t="shared" si="6"/>
        <v>1</v>
      </c>
      <c r="C35" s="27"/>
      <c r="D35" s="27"/>
      <c r="E35" s="27"/>
      <c r="F35" s="27"/>
      <c r="G35" s="27"/>
      <c r="H35" s="27">
        <f t="shared" si="0"/>
        <v>1</v>
      </c>
      <c r="I35" s="26"/>
      <c r="J35" s="26"/>
      <c r="K35" s="26"/>
      <c r="L35" s="26">
        <v>1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</row>
    <row r="36" spans="1:81" s="25" customFormat="1" ht="23.45" customHeight="1">
      <c r="A36" s="36" t="s">
        <v>60</v>
      </c>
      <c r="B36" s="26">
        <f t="shared" si="6"/>
        <v>9</v>
      </c>
      <c r="C36" s="27"/>
      <c r="D36" s="27"/>
      <c r="E36" s="27"/>
      <c r="F36" s="27"/>
      <c r="G36" s="27"/>
      <c r="H36" s="27">
        <f t="shared" si="0"/>
        <v>9</v>
      </c>
      <c r="I36" s="26"/>
      <c r="J36" s="26"/>
      <c r="K36" s="26"/>
      <c r="L36" s="26"/>
      <c r="M36" s="27"/>
      <c r="N36" s="27"/>
      <c r="O36" s="27">
        <v>1</v>
      </c>
      <c r="P36" s="27"/>
      <c r="Q36" s="27"/>
      <c r="R36" s="27"/>
      <c r="S36" s="27"/>
      <c r="T36" s="27"/>
      <c r="U36" s="27"/>
      <c r="V36" s="27">
        <v>1</v>
      </c>
      <c r="W36" s="27"/>
      <c r="X36" s="27"/>
      <c r="Y36" s="27"/>
      <c r="Z36" s="27"/>
      <c r="AA36" s="27"/>
      <c r="AB36" s="27"/>
      <c r="AC36" s="27"/>
      <c r="AD36" s="27"/>
      <c r="AE36" s="27">
        <v>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>
        <v>1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>
        <v>1</v>
      </c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>
        <v>1</v>
      </c>
      <c r="BV36" s="27">
        <v>1</v>
      </c>
      <c r="BW36" s="27"/>
      <c r="BX36" s="27"/>
      <c r="BY36" s="27"/>
      <c r="BZ36" s="27"/>
      <c r="CA36" s="27"/>
      <c r="CB36" s="27"/>
      <c r="CC36" s="27"/>
    </row>
    <row r="37" spans="1:81" s="25" customFormat="1" ht="23.45" customHeight="1">
      <c r="A37" s="36" t="s">
        <v>65</v>
      </c>
      <c r="B37" s="26">
        <f t="shared" si="6"/>
        <v>10</v>
      </c>
      <c r="C37" s="27"/>
      <c r="D37" s="27"/>
      <c r="E37" s="27"/>
      <c r="F37" s="27"/>
      <c r="G37" s="27"/>
      <c r="H37" s="27">
        <f t="shared" si="0"/>
        <v>10</v>
      </c>
      <c r="I37" s="26"/>
      <c r="J37" s="26"/>
      <c r="K37" s="26"/>
      <c r="L37" s="26"/>
      <c r="M37" s="27"/>
      <c r="N37" s="27"/>
      <c r="O37" s="27"/>
      <c r="P37" s="27"/>
      <c r="Q37" s="27"/>
      <c r="R37" s="27"/>
      <c r="S37" s="27"/>
      <c r="T37" s="27"/>
      <c r="U37" s="27"/>
      <c r="V37" s="27">
        <v>1</v>
      </c>
      <c r="W37" s="27"/>
      <c r="X37" s="27"/>
      <c r="Y37" s="27"/>
      <c r="Z37" s="27"/>
      <c r="AA37" s="27"/>
      <c r="AB37" s="27"/>
      <c r="AC37" s="27"/>
      <c r="AD37" s="27"/>
      <c r="AE37" s="27">
        <v>6</v>
      </c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>
        <v>2</v>
      </c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>
        <v>1</v>
      </c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</row>
    <row r="38" spans="1:81" s="40" customFormat="1" ht="23.45" customHeight="1">
      <c r="A38" s="37" t="s">
        <v>70</v>
      </c>
      <c r="B38" s="38">
        <f t="shared" si="6"/>
        <v>25</v>
      </c>
      <c r="C38" s="39">
        <f>SUM(C39:C41)</f>
        <v>0</v>
      </c>
      <c r="D38" s="39">
        <f t="shared" ref="D38:BS38" si="42">SUM(D39:D41)</f>
        <v>0</v>
      </c>
      <c r="E38" s="39">
        <f t="shared" si="42"/>
        <v>0</v>
      </c>
      <c r="F38" s="39">
        <f t="shared" si="42"/>
        <v>0</v>
      </c>
      <c r="G38" s="39">
        <f t="shared" si="42"/>
        <v>0</v>
      </c>
      <c r="H38" s="39">
        <f t="shared" si="0"/>
        <v>25</v>
      </c>
      <c r="I38" s="39">
        <f t="shared" si="42"/>
        <v>0</v>
      </c>
      <c r="J38" s="39">
        <f t="shared" si="42"/>
        <v>0</v>
      </c>
      <c r="K38" s="39">
        <f t="shared" si="42"/>
        <v>0</v>
      </c>
      <c r="L38" s="39">
        <f t="shared" si="42"/>
        <v>1</v>
      </c>
      <c r="M38" s="39">
        <f t="shared" si="42"/>
        <v>0</v>
      </c>
      <c r="N38" s="39">
        <f t="shared" si="42"/>
        <v>0</v>
      </c>
      <c r="O38" s="39">
        <f t="shared" si="42"/>
        <v>1</v>
      </c>
      <c r="P38" s="39">
        <f t="shared" si="42"/>
        <v>0</v>
      </c>
      <c r="Q38" s="39">
        <f t="shared" si="42"/>
        <v>0</v>
      </c>
      <c r="R38" s="39">
        <f t="shared" si="42"/>
        <v>0</v>
      </c>
      <c r="S38" s="39">
        <f>SUM(S39:S41)</f>
        <v>0</v>
      </c>
      <c r="T38" s="39">
        <f t="shared" si="42"/>
        <v>0</v>
      </c>
      <c r="U38" s="39">
        <f t="shared" si="42"/>
        <v>0</v>
      </c>
      <c r="V38" s="39">
        <f t="shared" si="42"/>
        <v>2</v>
      </c>
      <c r="W38" s="39">
        <f>SUM(W39:W41)</f>
        <v>0</v>
      </c>
      <c r="X38" s="39">
        <f t="shared" si="42"/>
        <v>0</v>
      </c>
      <c r="Y38" s="39">
        <f t="shared" si="42"/>
        <v>0</v>
      </c>
      <c r="Z38" s="39">
        <f t="shared" si="42"/>
        <v>0</v>
      </c>
      <c r="AA38" s="39">
        <f>SUM(AA39:AA41)</f>
        <v>0</v>
      </c>
      <c r="AB38" s="39">
        <f t="shared" si="42"/>
        <v>0</v>
      </c>
      <c r="AC38" s="39">
        <f t="shared" si="42"/>
        <v>0</v>
      </c>
      <c r="AD38" s="39">
        <f>SUM(AD39:AD41)</f>
        <v>0</v>
      </c>
      <c r="AE38" s="39">
        <f t="shared" si="42"/>
        <v>10</v>
      </c>
      <c r="AF38" s="39">
        <f t="shared" ref="AF38" si="43">SUM(AF39:AF41)</f>
        <v>0</v>
      </c>
      <c r="AG38" s="39">
        <f>SUM(AG39:AG41)</f>
        <v>0</v>
      </c>
      <c r="AH38" s="39">
        <f>SUM(AH39:AH41)</f>
        <v>0</v>
      </c>
      <c r="AI38" s="39">
        <f t="shared" si="42"/>
        <v>0</v>
      </c>
      <c r="AJ38" s="39">
        <f>SUM(AJ39:AJ41)</f>
        <v>0</v>
      </c>
      <c r="AK38" s="39">
        <f>SUM(AK39:AK41)</f>
        <v>0</v>
      </c>
      <c r="AL38" s="39">
        <f>SUM(AL39:AL41)</f>
        <v>0</v>
      </c>
      <c r="AM38" s="39">
        <f>SUM(AM39:AM41)</f>
        <v>0</v>
      </c>
      <c r="AN38" s="39">
        <f t="shared" si="42"/>
        <v>0</v>
      </c>
      <c r="AO38" s="39">
        <f t="shared" si="42"/>
        <v>0</v>
      </c>
      <c r="AP38" s="39">
        <f>SUM(AP39:AP41)</f>
        <v>0</v>
      </c>
      <c r="AQ38" s="39">
        <f t="shared" si="42"/>
        <v>0</v>
      </c>
      <c r="AR38" s="39">
        <f>SUM(AR39:AR41)</f>
        <v>0</v>
      </c>
      <c r="AS38" s="39">
        <f t="shared" si="42"/>
        <v>7</v>
      </c>
      <c r="AT38" s="39">
        <f>SUM(AT39:AT41)</f>
        <v>0</v>
      </c>
      <c r="AU38" s="39">
        <f>SUM(AU39:AU41)</f>
        <v>0</v>
      </c>
      <c r="AV38" s="39">
        <f>SUM(AV39:AV41)</f>
        <v>0</v>
      </c>
      <c r="AW38" s="39">
        <f t="shared" si="42"/>
        <v>0</v>
      </c>
      <c r="AX38" s="39">
        <f t="shared" si="42"/>
        <v>0</v>
      </c>
      <c r="AY38" s="39">
        <f t="shared" si="42"/>
        <v>0</v>
      </c>
      <c r="AZ38" s="39">
        <f>SUM(AZ39:AZ41)</f>
        <v>0</v>
      </c>
      <c r="BA38" s="39">
        <f t="shared" si="42"/>
        <v>0</v>
      </c>
      <c r="BB38" s="39">
        <f t="shared" si="42"/>
        <v>0</v>
      </c>
      <c r="BC38" s="39">
        <f t="shared" si="42"/>
        <v>0</v>
      </c>
      <c r="BD38" s="39">
        <f t="shared" si="42"/>
        <v>0</v>
      </c>
      <c r="BE38" s="39">
        <f>SUM(BE39:BE41)</f>
        <v>0</v>
      </c>
      <c r="BF38" s="39">
        <f t="shared" si="42"/>
        <v>2</v>
      </c>
      <c r="BG38" s="39">
        <f t="shared" ref="BG38:BL38" si="44">SUM(BG39:BG41)</f>
        <v>0</v>
      </c>
      <c r="BH38" s="39">
        <f t="shared" si="44"/>
        <v>0</v>
      </c>
      <c r="BI38" s="39">
        <f t="shared" si="44"/>
        <v>0</v>
      </c>
      <c r="BJ38" s="39">
        <f t="shared" si="44"/>
        <v>0</v>
      </c>
      <c r="BK38" s="39">
        <f t="shared" si="44"/>
        <v>0</v>
      </c>
      <c r="BL38" s="39">
        <f t="shared" si="44"/>
        <v>0</v>
      </c>
      <c r="BM38" s="39">
        <f t="shared" si="42"/>
        <v>0</v>
      </c>
      <c r="BN38" s="39">
        <f t="shared" si="42"/>
        <v>0</v>
      </c>
      <c r="BO38" s="39">
        <f>SUM(BO39:BO41)</f>
        <v>0</v>
      </c>
      <c r="BP38" s="39">
        <f t="shared" si="42"/>
        <v>0</v>
      </c>
      <c r="BQ38" s="39"/>
      <c r="BR38" s="39">
        <f>SUM(BR39:BR41)</f>
        <v>0</v>
      </c>
      <c r="BS38" s="39">
        <f t="shared" si="42"/>
        <v>0</v>
      </c>
      <c r="BT38" s="39">
        <f t="shared" ref="BT38:CA38" si="45">SUM(BT39:BT41)</f>
        <v>0</v>
      </c>
      <c r="BU38" s="39">
        <f t="shared" si="45"/>
        <v>1</v>
      </c>
      <c r="BV38" s="39">
        <f t="shared" si="45"/>
        <v>1</v>
      </c>
      <c r="BW38" s="39">
        <f t="shared" si="45"/>
        <v>0</v>
      </c>
      <c r="BX38" s="39">
        <f t="shared" ref="BX38" si="46">SUM(BX39:BX41)</f>
        <v>0</v>
      </c>
      <c r="BY38" s="39">
        <f t="shared" si="45"/>
        <v>0</v>
      </c>
      <c r="BZ38" s="39">
        <f t="shared" si="45"/>
        <v>0</v>
      </c>
      <c r="CA38" s="39">
        <f t="shared" si="45"/>
        <v>0</v>
      </c>
      <c r="CB38" s="39"/>
      <c r="CC38" s="39">
        <f t="shared" ref="CC38" si="47">SUM(CC39:CC41)</f>
        <v>0</v>
      </c>
    </row>
    <row r="39" spans="1:81" s="25" customFormat="1" ht="23.45" customHeight="1">
      <c r="A39" s="36" t="s">
        <v>68</v>
      </c>
      <c r="B39" s="26">
        <f t="shared" si="6"/>
        <v>1</v>
      </c>
      <c r="C39" s="27"/>
      <c r="D39" s="27"/>
      <c r="E39" s="27"/>
      <c r="F39" s="27"/>
      <c r="G39" s="27"/>
      <c r="H39" s="27">
        <f t="shared" si="0"/>
        <v>1</v>
      </c>
      <c r="I39" s="26"/>
      <c r="J39" s="26"/>
      <c r="K39" s="26"/>
      <c r="L39" s="26">
        <v>1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</row>
    <row r="40" spans="1:81" s="25" customFormat="1" ht="23.45" customHeight="1">
      <c r="A40" s="36" t="s">
        <v>60</v>
      </c>
      <c r="B40" s="26">
        <f t="shared" si="6"/>
        <v>9</v>
      </c>
      <c r="C40" s="27"/>
      <c r="D40" s="27"/>
      <c r="E40" s="27"/>
      <c r="F40" s="27"/>
      <c r="G40" s="27"/>
      <c r="H40" s="27">
        <f t="shared" si="0"/>
        <v>9</v>
      </c>
      <c r="I40" s="26"/>
      <c r="J40" s="26"/>
      <c r="K40" s="26"/>
      <c r="L40" s="26"/>
      <c r="M40" s="27"/>
      <c r="N40" s="27"/>
      <c r="O40" s="27">
        <v>1</v>
      </c>
      <c r="P40" s="27"/>
      <c r="Q40" s="27"/>
      <c r="R40" s="27"/>
      <c r="S40" s="27"/>
      <c r="T40" s="27"/>
      <c r="U40" s="27"/>
      <c r="V40" s="27">
        <v>1</v>
      </c>
      <c r="W40" s="27"/>
      <c r="X40" s="27"/>
      <c r="Y40" s="27"/>
      <c r="Z40" s="27"/>
      <c r="AA40" s="27"/>
      <c r="AB40" s="27"/>
      <c r="AC40" s="27"/>
      <c r="AD40" s="27"/>
      <c r="AE40" s="27">
        <v>3</v>
      </c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>
        <v>1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>
        <v>1</v>
      </c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>
        <v>1</v>
      </c>
      <c r="BV40" s="27">
        <v>1</v>
      </c>
      <c r="BW40" s="27"/>
      <c r="BX40" s="27"/>
      <c r="BY40" s="27"/>
      <c r="BZ40" s="27"/>
      <c r="CA40" s="27"/>
      <c r="CB40" s="27"/>
      <c r="CC40" s="27"/>
    </row>
    <row r="41" spans="1:81" s="25" customFormat="1" ht="23.45" customHeight="1">
      <c r="A41" s="36" t="s">
        <v>65</v>
      </c>
      <c r="B41" s="26">
        <f t="shared" si="6"/>
        <v>15</v>
      </c>
      <c r="C41" s="27"/>
      <c r="D41" s="27"/>
      <c r="E41" s="27"/>
      <c r="F41" s="27"/>
      <c r="G41" s="27"/>
      <c r="H41" s="27">
        <f t="shared" si="0"/>
        <v>15</v>
      </c>
      <c r="I41" s="26"/>
      <c r="J41" s="26"/>
      <c r="K41" s="26"/>
      <c r="L41" s="26"/>
      <c r="M41" s="27"/>
      <c r="N41" s="27"/>
      <c r="O41" s="27"/>
      <c r="P41" s="27"/>
      <c r="Q41" s="27"/>
      <c r="R41" s="27"/>
      <c r="S41" s="27"/>
      <c r="T41" s="27"/>
      <c r="U41" s="27"/>
      <c r="V41" s="27">
        <v>1</v>
      </c>
      <c r="W41" s="27"/>
      <c r="X41" s="27"/>
      <c r="Y41" s="27"/>
      <c r="Z41" s="27"/>
      <c r="AA41" s="27"/>
      <c r="AB41" s="27"/>
      <c r="AC41" s="27"/>
      <c r="AD41" s="27"/>
      <c r="AE41" s="27">
        <v>7</v>
      </c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>
        <v>6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>
        <v>1</v>
      </c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</row>
    <row r="42" spans="1:81" s="40" customFormat="1" ht="23.45" customHeight="1">
      <c r="A42" s="37" t="s">
        <v>71</v>
      </c>
      <c r="B42" s="38">
        <f t="shared" si="6"/>
        <v>19</v>
      </c>
      <c r="C42" s="39">
        <f>SUM(C43:C45)</f>
        <v>0</v>
      </c>
      <c r="D42" s="39">
        <f t="shared" ref="D42:BS42" si="48">SUM(D43:D45)</f>
        <v>0</v>
      </c>
      <c r="E42" s="39">
        <f t="shared" si="48"/>
        <v>0</v>
      </c>
      <c r="F42" s="39">
        <f t="shared" si="48"/>
        <v>0</v>
      </c>
      <c r="G42" s="39">
        <f t="shared" si="48"/>
        <v>0</v>
      </c>
      <c r="H42" s="39">
        <f t="shared" si="0"/>
        <v>19</v>
      </c>
      <c r="I42" s="39">
        <f t="shared" si="48"/>
        <v>0</v>
      </c>
      <c r="J42" s="39">
        <f t="shared" si="48"/>
        <v>0</v>
      </c>
      <c r="K42" s="39">
        <f t="shared" si="48"/>
        <v>0</v>
      </c>
      <c r="L42" s="39">
        <f t="shared" si="48"/>
        <v>1</v>
      </c>
      <c r="M42" s="39">
        <f t="shared" si="48"/>
        <v>0</v>
      </c>
      <c r="N42" s="39">
        <f t="shared" si="48"/>
        <v>0</v>
      </c>
      <c r="O42" s="39">
        <f t="shared" si="48"/>
        <v>1</v>
      </c>
      <c r="P42" s="39">
        <f t="shared" si="48"/>
        <v>0</v>
      </c>
      <c r="Q42" s="39">
        <f t="shared" si="48"/>
        <v>0</v>
      </c>
      <c r="R42" s="39">
        <f t="shared" si="48"/>
        <v>0</v>
      </c>
      <c r="S42" s="39">
        <f>SUM(S43:S45)</f>
        <v>0</v>
      </c>
      <c r="T42" s="39">
        <f t="shared" si="48"/>
        <v>0</v>
      </c>
      <c r="U42" s="39">
        <f t="shared" si="48"/>
        <v>0</v>
      </c>
      <c r="V42" s="39">
        <f t="shared" si="48"/>
        <v>2</v>
      </c>
      <c r="W42" s="39">
        <f>SUM(W43:W45)</f>
        <v>0</v>
      </c>
      <c r="X42" s="39">
        <f t="shared" si="48"/>
        <v>0</v>
      </c>
      <c r="Y42" s="39">
        <f t="shared" si="48"/>
        <v>0</v>
      </c>
      <c r="Z42" s="39">
        <f t="shared" si="48"/>
        <v>0</v>
      </c>
      <c r="AA42" s="39">
        <f>SUM(AA43:AA45)</f>
        <v>0</v>
      </c>
      <c r="AB42" s="39">
        <f t="shared" si="48"/>
        <v>0</v>
      </c>
      <c r="AC42" s="39">
        <f t="shared" si="48"/>
        <v>0</v>
      </c>
      <c r="AD42" s="39">
        <f>SUM(AD43:AD45)</f>
        <v>0</v>
      </c>
      <c r="AE42" s="39">
        <f t="shared" si="48"/>
        <v>7</v>
      </c>
      <c r="AF42" s="39">
        <f t="shared" ref="AF42" si="49">SUM(AF43:AF45)</f>
        <v>0</v>
      </c>
      <c r="AG42" s="39">
        <f>SUM(AG43:AG45)</f>
        <v>0</v>
      </c>
      <c r="AH42" s="39">
        <f>SUM(AH43:AH45)</f>
        <v>0</v>
      </c>
      <c r="AI42" s="39">
        <f t="shared" si="48"/>
        <v>0</v>
      </c>
      <c r="AJ42" s="39">
        <f>SUM(AJ43:AJ45)</f>
        <v>0</v>
      </c>
      <c r="AK42" s="39">
        <f>SUM(AK43:AK45)</f>
        <v>0</v>
      </c>
      <c r="AL42" s="39">
        <f>SUM(AL43:AL45)</f>
        <v>0</v>
      </c>
      <c r="AM42" s="39">
        <f>SUM(AM43:AM45)</f>
        <v>0</v>
      </c>
      <c r="AN42" s="39">
        <f t="shared" si="48"/>
        <v>0</v>
      </c>
      <c r="AO42" s="39">
        <f t="shared" si="48"/>
        <v>0</v>
      </c>
      <c r="AP42" s="39">
        <f>SUM(AP43:AP45)</f>
        <v>0</v>
      </c>
      <c r="AQ42" s="39">
        <f t="shared" si="48"/>
        <v>0</v>
      </c>
      <c r="AR42" s="39">
        <f>SUM(AR43:AR45)</f>
        <v>0</v>
      </c>
      <c r="AS42" s="39">
        <f t="shared" si="48"/>
        <v>4</v>
      </c>
      <c r="AT42" s="39">
        <f>SUM(AT43:AT45)</f>
        <v>0</v>
      </c>
      <c r="AU42" s="39">
        <f>SUM(AU43:AU45)</f>
        <v>0</v>
      </c>
      <c r="AV42" s="39">
        <f>SUM(AV43:AV45)</f>
        <v>0</v>
      </c>
      <c r="AW42" s="39">
        <f t="shared" si="48"/>
        <v>0</v>
      </c>
      <c r="AX42" s="39">
        <f t="shared" si="48"/>
        <v>0</v>
      </c>
      <c r="AY42" s="39">
        <f t="shared" si="48"/>
        <v>0</v>
      </c>
      <c r="AZ42" s="39">
        <f>SUM(AZ43:AZ45)</f>
        <v>0</v>
      </c>
      <c r="BA42" s="39">
        <f t="shared" si="48"/>
        <v>0</v>
      </c>
      <c r="BB42" s="39">
        <f t="shared" si="48"/>
        <v>0</v>
      </c>
      <c r="BC42" s="39">
        <f t="shared" si="48"/>
        <v>0</v>
      </c>
      <c r="BD42" s="39">
        <f t="shared" si="48"/>
        <v>0</v>
      </c>
      <c r="BE42" s="39">
        <f>SUM(BE43:BE45)</f>
        <v>0</v>
      </c>
      <c r="BF42" s="39">
        <f t="shared" si="48"/>
        <v>2</v>
      </c>
      <c r="BG42" s="39">
        <f t="shared" ref="BG42:BL42" si="50">SUM(BG43:BG45)</f>
        <v>0</v>
      </c>
      <c r="BH42" s="39">
        <f t="shared" si="50"/>
        <v>0</v>
      </c>
      <c r="BI42" s="39">
        <f t="shared" si="50"/>
        <v>0</v>
      </c>
      <c r="BJ42" s="39">
        <f t="shared" si="50"/>
        <v>0</v>
      </c>
      <c r="BK42" s="39">
        <f t="shared" si="50"/>
        <v>0</v>
      </c>
      <c r="BL42" s="39">
        <f t="shared" si="50"/>
        <v>0</v>
      </c>
      <c r="BM42" s="39">
        <f t="shared" si="48"/>
        <v>0</v>
      </c>
      <c r="BN42" s="39">
        <f t="shared" si="48"/>
        <v>0</v>
      </c>
      <c r="BO42" s="39">
        <f>SUM(BO43:BO45)</f>
        <v>0</v>
      </c>
      <c r="BP42" s="39">
        <f t="shared" si="48"/>
        <v>0</v>
      </c>
      <c r="BQ42" s="39"/>
      <c r="BR42" s="39">
        <f>SUM(BR43:BR45)</f>
        <v>0</v>
      </c>
      <c r="BS42" s="39">
        <f t="shared" si="48"/>
        <v>0</v>
      </c>
      <c r="BT42" s="39">
        <f t="shared" ref="BT42:CA42" si="51">SUM(BT43:BT45)</f>
        <v>0</v>
      </c>
      <c r="BU42" s="39">
        <f t="shared" si="51"/>
        <v>1</v>
      </c>
      <c r="BV42" s="39">
        <f t="shared" si="51"/>
        <v>1</v>
      </c>
      <c r="BW42" s="39">
        <f t="shared" si="51"/>
        <v>0</v>
      </c>
      <c r="BX42" s="39">
        <f t="shared" ref="BX42" si="52">SUM(BX43:BX45)</f>
        <v>0</v>
      </c>
      <c r="BY42" s="39">
        <f t="shared" si="51"/>
        <v>0</v>
      </c>
      <c r="BZ42" s="39">
        <f t="shared" si="51"/>
        <v>0</v>
      </c>
      <c r="CA42" s="39">
        <f t="shared" si="51"/>
        <v>0</v>
      </c>
      <c r="CB42" s="39"/>
      <c r="CC42" s="39">
        <f t="shared" ref="CC42" si="53">SUM(CC43:CC45)</f>
        <v>0</v>
      </c>
    </row>
    <row r="43" spans="1:81" s="25" customFormat="1" ht="23.45" customHeight="1">
      <c r="A43" s="36" t="s">
        <v>68</v>
      </c>
      <c r="B43" s="26">
        <f t="shared" si="6"/>
        <v>1</v>
      </c>
      <c r="C43" s="27"/>
      <c r="D43" s="27"/>
      <c r="E43" s="27"/>
      <c r="F43" s="27"/>
      <c r="G43" s="27"/>
      <c r="H43" s="27">
        <f t="shared" si="0"/>
        <v>1</v>
      </c>
      <c r="I43" s="26"/>
      <c r="J43" s="26"/>
      <c r="K43" s="26"/>
      <c r="L43" s="26">
        <v>1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</row>
    <row r="44" spans="1:81" s="25" customFormat="1" ht="23.45" customHeight="1">
      <c r="A44" s="36" t="s">
        <v>60</v>
      </c>
      <c r="B44" s="26">
        <f t="shared" si="6"/>
        <v>8</v>
      </c>
      <c r="C44" s="27"/>
      <c r="D44" s="27"/>
      <c r="E44" s="27"/>
      <c r="F44" s="27"/>
      <c r="G44" s="27"/>
      <c r="H44" s="27">
        <f t="shared" si="0"/>
        <v>8</v>
      </c>
      <c r="I44" s="26"/>
      <c r="J44" s="26"/>
      <c r="K44" s="26"/>
      <c r="L44" s="26"/>
      <c r="M44" s="27"/>
      <c r="N44" s="27"/>
      <c r="O44" s="27">
        <v>1</v>
      </c>
      <c r="P44" s="27"/>
      <c r="Q44" s="27"/>
      <c r="R44" s="27"/>
      <c r="S44" s="27"/>
      <c r="T44" s="27"/>
      <c r="U44" s="27"/>
      <c r="V44" s="27">
        <v>1</v>
      </c>
      <c r="W44" s="27"/>
      <c r="X44" s="27"/>
      <c r="Y44" s="27"/>
      <c r="Z44" s="27"/>
      <c r="AA44" s="27"/>
      <c r="AB44" s="27"/>
      <c r="AC44" s="27"/>
      <c r="AD44" s="27"/>
      <c r="AE44" s="27">
        <v>2</v>
      </c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>
        <v>1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>
        <v>1</v>
      </c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>
        <v>1</v>
      </c>
      <c r="BV44" s="27">
        <v>1</v>
      </c>
      <c r="BW44" s="27"/>
      <c r="BX44" s="27"/>
      <c r="BY44" s="27"/>
      <c r="BZ44" s="27"/>
      <c r="CA44" s="27"/>
      <c r="CB44" s="27"/>
      <c r="CC44" s="27"/>
    </row>
    <row r="45" spans="1:81" s="25" customFormat="1" ht="23.45" customHeight="1">
      <c r="A45" s="36" t="s">
        <v>65</v>
      </c>
      <c r="B45" s="26">
        <f t="shared" si="6"/>
        <v>10</v>
      </c>
      <c r="C45" s="27"/>
      <c r="D45" s="27"/>
      <c r="E45" s="27"/>
      <c r="F45" s="27"/>
      <c r="G45" s="27"/>
      <c r="H45" s="27">
        <f t="shared" si="0"/>
        <v>10</v>
      </c>
      <c r="I45" s="26"/>
      <c r="J45" s="26"/>
      <c r="K45" s="26"/>
      <c r="L45" s="26"/>
      <c r="M45" s="27"/>
      <c r="N45" s="27"/>
      <c r="O45" s="27"/>
      <c r="P45" s="27"/>
      <c r="Q45" s="27"/>
      <c r="R45" s="27"/>
      <c r="S45" s="27"/>
      <c r="T45" s="27"/>
      <c r="U45" s="27"/>
      <c r="V45" s="27">
        <v>1</v>
      </c>
      <c r="W45" s="27"/>
      <c r="X45" s="27"/>
      <c r="Y45" s="27"/>
      <c r="Z45" s="27"/>
      <c r="AA45" s="27"/>
      <c r="AB45" s="27"/>
      <c r="AC45" s="27"/>
      <c r="AD45" s="27"/>
      <c r="AE45" s="27">
        <v>5</v>
      </c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>
        <v>3</v>
      </c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>
        <v>1</v>
      </c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</row>
    <row r="46" spans="1:81" s="40" customFormat="1" ht="23.45" customHeight="1">
      <c r="A46" s="37" t="s">
        <v>72</v>
      </c>
      <c r="B46" s="38">
        <f t="shared" si="6"/>
        <v>16</v>
      </c>
      <c r="C46" s="39"/>
      <c r="D46" s="39"/>
      <c r="E46" s="39"/>
      <c r="F46" s="39"/>
      <c r="G46" s="39"/>
      <c r="H46" s="39">
        <f t="shared" si="0"/>
        <v>16</v>
      </c>
      <c r="I46" s="38"/>
      <c r="J46" s="38"/>
      <c r="K46" s="38"/>
      <c r="L46" s="38">
        <v>1</v>
      </c>
      <c r="M46" s="39"/>
      <c r="N46" s="39"/>
      <c r="O46" s="39"/>
      <c r="P46" s="39"/>
      <c r="Q46" s="39"/>
      <c r="R46" s="39"/>
      <c r="S46" s="39"/>
      <c r="T46" s="39"/>
      <c r="U46" s="39"/>
      <c r="V46" s="39">
        <v>1</v>
      </c>
      <c r="W46" s="39"/>
      <c r="X46" s="39"/>
      <c r="Y46" s="39"/>
      <c r="Z46" s="39"/>
      <c r="AA46" s="39"/>
      <c r="AB46" s="39"/>
      <c r="AC46" s="39"/>
      <c r="AD46" s="39"/>
      <c r="AE46" s="39">
        <v>7</v>
      </c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>
        <v>3</v>
      </c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>
        <v>2</v>
      </c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>
        <v>1</v>
      </c>
      <c r="BV46" s="39">
        <v>1</v>
      </c>
      <c r="BW46" s="39"/>
      <c r="BX46" s="39"/>
      <c r="BY46" s="39"/>
      <c r="BZ46" s="39"/>
      <c r="CA46" s="39"/>
      <c r="CB46" s="39"/>
      <c r="CC46" s="39"/>
    </row>
    <row r="47" spans="1:81" s="40" customFormat="1" ht="23.45" customHeight="1">
      <c r="A47" s="37" t="s">
        <v>187</v>
      </c>
      <c r="B47" s="38">
        <f t="shared" si="6"/>
        <v>10</v>
      </c>
      <c r="C47" s="39"/>
      <c r="D47" s="39"/>
      <c r="E47" s="39"/>
      <c r="F47" s="39"/>
      <c r="G47" s="39"/>
      <c r="H47" s="39">
        <f t="shared" si="0"/>
        <v>10</v>
      </c>
      <c r="I47" s="38"/>
      <c r="J47" s="38"/>
      <c r="K47" s="38"/>
      <c r="L47" s="38">
        <v>1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>
        <v>1</v>
      </c>
      <c r="X47" s="39"/>
      <c r="Y47" s="39"/>
      <c r="Z47" s="39"/>
      <c r="AA47" s="39"/>
      <c r="AB47" s="39"/>
      <c r="AC47" s="39"/>
      <c r="AD47" s="39"/>
      <c r="AE47" s="39">
        <v>3</v>
      </c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>
        <v>3</v>
      </c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>
        <v>1</v>
      </c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>
        <v>1</v>
      </c>
      <c r="BX47" s="39"/>
      <c r="BY47" s="39"/>
      <c r="BZ47" s="39"/>
      <c r="CA47" s="39"/>
      <c r="CB47" s="39"/>
      <c r="CC47" s="39"/>
    </row>
    <row r="48" spans="1:81" s="40" customFormat="1" ht="23.45" customHeight="1">
      <c r="A48" s="37" t="s">
        <v>73</v>
      </c>
      <c r="B48" s="38">
        <f t="shared" si="6"/>
        <v>12</v>
      </c>
      <c r="C48" s="39"/>
      <c r="D48" s="39"/>
      <c r="E48" s="39"/>
      <c r="F48" s="39"/>
      <c r="G48" s="39"/>
      <c r="H48" s="39">
        <f t="shared" si="0"/>
        <v>12</v>
      </c>
      <c r="I48" s="38"/>
      <c r="J48" s="38"/>
      <c r="K48" s="38"/>
      <c r="L48" s="38">
        <v>1</v>
      </c>
      <c r="M48" s="39"/>
      <c r="N48" s="39"/>
      <c r="O48" s="39"/>
      <c r="P48" s="39"/>
      <c r="Q48" s="39"/>
      <c r="R48" s="39"/>
      <c r="S48" s="39"/>
      <c r="T48" s="39"/>
      <c r="U48" s="39"/>
      <c r="V48" s="39">
        <v>1</v>
      </c>
      <c r="W48" s="39"/>
      <c r="X48" s="39"/>
      <c r="Y48" s="39"/>
      <c r="Z48" s="39"/>
      <c r="AA48" s="39"/>
      <c r="AB48" s="39"/>
      <c r="AC48" s="39"/>
      <c r="AD48" s="39"/>
      <c r="AE48" s="39">
        <v>4</v>
      </c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>
        <v>3</v>
      </c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>
        <v>1</v>
      </c>
      <c r="BG48" s="39"/>
      <c r="BH48" s="39"/>
      <c r="BI48" s="39"/>
      <c r="BJ48" s="39"/>
      <c r="BK48" s="39"/>
      <c r="BL48" s="39"/>
      <c r="BM48" s="39"/>
      <c r="BN48" s="39"/>
      <c r="BO48" s="39"/>
      <c r="BP48" s="39">
        <v>1</v>
      </c>
      <c r="BQ48" s="39"/>
      <c r="BR48" s="39"/>
      <c r="BS48" s="39"/>
      <c r="BT48" s="39"/>
      <c r="BU48" s="39">
        <v>1</v>
      </c>
      <c r="BV48" s="39"/>
      <c r="BW48" s="39"/>
      <c r="BX48" s="39"/>
      <c r="BY48" s="39"/>
      <c r="BZ48" s="39"/>
      <c r="CA48" s="39"/>
      <c r="CB48" s="39"/>
      <c r="CC48" s="39"/>
    </row>
    <row r="49" spans="1:81" s="40" customFormat="1" ht="23.45" customHeight="1">
      <c r="A49" s="37" t="s">
        <v>74</v>
      </c>
      <c r="B49" s="38">
        <f t="shared" si="6"/>
        <v>11</v>
      </c>
      <c r="C49" s="39"/>
      <c r="D49" s="39"/>
      <c r="E49" s="39"/>
      <c r="F49" s="39"/>
      <c r="G49" s="39"/>
      <c r="H49" s="39">
        <f t="shared" si="0"/>
        <v>11</v>
      </c>
      <c r="I49" s="38"/>
      <c r="J49" s="38"/>
      <c r="K49" s="38"/>
      <c r="L49" s="38">
        <v>1</v>
      </c>
      <c r="M49" s="39"/>
      <c r="N49" s="39"/>
      <c r="O49" s="39"/>
      <c r="P49" s="39"/>
      <c r="Q49" s="39"/>
      <c r="R49" s="39"/>
      <c r="S49" s="39"/>
      <c r="T49" s="39"/>
      <c r="U49" s="39"/>
      <c r="V49" s="39">
        <v>1</v>
      </c>
      <c r="W49" s="39"/>
      <c r="X49" s="39"/>
      <c r="Y49" s="39"/>
      <c r="Z49" s="39"/>
      <c r="AA49" s="39"/>
      <c r="AB49" s="39"/>
      <c r="AC49" s="39"/>
      <c r="AD49" s="39"/>
      <c r="AE49" s="39">
        <v>4</v>
      </c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>
        <v>2</v>
      </c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>
        <v>1</v>
      </c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>
        <v>1</v>
      </c>
      <c r="BV49" s="39">
        <v>1</v>
      </c>
      <c r="BW49" s="39"/>
      <c r="BX49" s="39"/>
      <c r="BY49" s="39"/>
      <c r="BZ49" s="39"/>
      <c r="CA49" s="39"/>
      <c r="CB49" s="39"/>
      <c r="CC49" s="39"/>
    </row>
    <row r="50" spans="1:81" s="40" customFormat="1" ht="23.45" customHeight="1">
      <c r="A50" s="37" t="s">
        <v>75</v>
      </c>
      <c r="B50" s="38">
        <f t="shared" si="6"/>
        <v>14</v>
      </c>
      <c r="C50" s="39"/>
      <c r="D50" s="39"/>
      <c r="E50" s="39"/>
      <c r="F50" s="39"/>
      <c r="G50" s="39"/>
      <c r="H50" s="39">
        <f t="shared" si="0"/>
        <v>14</v>
      </c>
      <c r="I50" s="38"/>
      <c r="J50" s="38"/>
      <c r="K50" s="38"/>
      <c r="L50" s="38">
        <v>1</v>
      </c>
      <c r="M50" s="39"/>
      <c r="N50" s="39"/>
      <c r="O50" s="39"/>
      <c r="P50" s="39"/>
      <c r="Q50" s="39"/>
      <c r="R50" s="39"/>
      <c r="S50" s="39"/>
      <c r="T50" s="39"/>
      <c r="U50" s="39"/>
      <c r="V50" s="39">
        <v>1</v>
      </c>
      <c r="W50" s="39"/>
      <c r="X50" s="39"/>
      <c r="Y50" s="39"/>
      <c r="Z50" s="39"/>
      <c r="AA50" s="39"/>
      <c r="AB50" s="39"/>
      <c r="AC50" s="39"/>
      <c r="AD50" s="39"/>
      <c r="AE50" s="39">
        <v>4</v>
      </c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>
        <v>5</v>
      </c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>
        <v>1</v>
      </c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>
        <v>1</v>
      </c>
      <c r="BV50" s="39">
        <v>1</v>
      </c>
      <c r="BW50" s="39"/>
      <c r="BX50" s="39"/>
      <c r="BY50" s="39"/>
      <c r="BZ50" s="39"/>
      <c r="CA50" s="39"/>
      <c r="CB50" s="39"/>
      <c r="CC50" s="39"/>
    </row>
    <row r="51" spans="1:81" s="25" customFormat="1"/>
    <row r="52" spans="1:81" s="25" customFormat="1"/>
    <row r="53" spans="1:81" s="25" customFormat="1"/>
    <row r="54" spans="1:81" s="25" customFormat="1"/>
    <row r="55" spans="1:81">
      <c r="AY55" s="1"/>
    </row>
  </sheetData>
  <autoFilter ref="A4:CC4"/>
  <mergeCells count="25">
    <mergeCell ref="CB3:CB4"/>
    <mergeCell ref="H2:CC2"/>
    <mergeCell ref="H3:H4"/>
    <mergeCell ref="I3:L3"/>
    <mergeCell ref="CC3:CC4"/>
    <mergeCell ref="CA3:CA4"/>
    <mergeCell ref="AE3:AR3"/>
    <mergeCell ref="AS3:BE3"/>
    <mergeCell ref="BF3:BO3"/>
    <mergeCell ref="BP3:BW3"/>
    <mergeCell ref="BY3:BY4"/>
    <mergeCell ref="BZ3:BZ4"/>
    <mergeCell ref="BX3:BX4"/>
    <mergeCell ref="V3:AD3"/>
    <mergeCell ref="M3:N3"/>
    <mergeCell ref="O3:Q3"/>
    <mergeCell ref="R3:U3"/>
    <mergeCell ref="B2:B4"/>
    <mergeCell ref="C2:D2"/>
    <mergeCell ref="E2:G2"/>
    <mergeCell ref="C3:C4"/>
    <mergeCell ref="D3:D4"/>
    <mergeCell ref="E3:E4"/>
    <mergeCell ref="F3:F4"/>
    <mergeCell ref="G3:G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1.총괄표</vt:lpstr>
      <vt:lpstr>2.본부</vt:lpstr>
      <vt:lpstr>3.지방관서</vt:lpstr>
      <vt:lpstr>4.노동위</vt:lpstr>
      <vt:lpstr>'1.총괄표'!Print_Area</vt:lpstr>
      <vt:lpstr>'2.본부'!Print_Area</vt:lpstr>
      <vt:lpstr>'3.지방관서'!Print_Area</vt:lpstr>
      <vt:lpstr>'4.노동위'!Print_Area</vt:lpstr>
      <vt:lpstr>'1.총괄표'!Print_Titles</vt:lpstr>
      <vt:lpstr>'2.본부'!Print_Titles</vt:lpstr>
    </vt:vector>
  </TitlesOfParts>
  <Company>행정 관리실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지우지말것(직제총정원)</dc:title>
  <dc:subject>지우지말것(직제총정원)</dc:subject>
  <dc:creator>제이리</dc:creator>
  <cp:keywords>지우지말것(직제총정원)</cp:keywords>
  <dc:description>지우지말것(직제총정원)</dc:description>
  <cp:lastModifiedBy>Moel</cp:lastModifiedBy>
  <cp:lastPrinted>2021-06-22T02:07:28Z</cp:lastPrinted>
  <dcterms:created xsi:type="dcterms:W3CDTF">1998-08-26T06:19:00Z</dcterms:created>
  <dcterms:modified xsi:type="dcterms:W3CDTF">2022-09-15T00:04:57Z</dcterms:modified>
</cp:coreProperties>
</file>